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市町村課\公営企業関連\公営企業　経営比較分析表\H30\【経営比較分析表】2018_413461_47_1718\"/>
    </mc:Choice>
  </mc:AlternateContent>
  <workbookProtection workbookAlgorithmName="SHA-512" workbookHashValue="v2KxwjXvUYhntU/TH0tpfIGxcKoh8ptElZLHUUlISadXE3kxHPBRR/MwQe+Jucy7KKJA1oqi8CPfHJeRUWF+VQ==" workbookSaltValue="txihKBBkTDusqC3P7gg2/A==" workbookSpinCount="100000" lockStructure="1"/>
  <bookViews>
    <workbookView xWindow="0" yWindow="0" windowWidth="15360" windowHeight="7632"/>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Q6" i="5"/>
  <c r="W10" i="4" s="1"/>
  <c r="P6" i="5"/>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P10" i="4"/>
  <c r="I10" i="4"/>
  <c r="B10" i="4"/>
  <c r="AT8" i="4"/>
  <c r="AL8" i="4"/>
  <c r="P8" i="4"/>
  <c r="I8" i="4"/>
  <c r="C10" i="5" l="1"/>
  <c r="D10" i="5"/>
  <c r="E10" i="5"/>
  <c r="B10" i="5"/>
</calcChain>
</file>

<file path=xl/sharedStrings.xml><?xml version="1.0" encoding="utf-8"?>
<sst xmlns="http://schemas.openxmlformats.org/spreadsheetml/2006/main" count="233" uniqueCount="114">
  <si>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</si>
  <si>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</si>
  <si>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</si>
  <si>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</si>
  <si>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</si>
  <si>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</si>
  <si>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</si>
  <si>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</si>
  <si>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</si>
  <si>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</si>
  <si>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</si>
  <si>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</si>
  <si>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</si>
  <si>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</si>
  <si>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</si>
  <si>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</si>
  <si>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</si>
  <si>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</si>
  <si>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</si>
  <si>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</si>
  <si>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</si>
  <si>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</si>
  <si>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</si>
  <si>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</si>
  <si>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</si>
  <si>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</si>
  <si>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</si>
  <si>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</si>
  <si>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</si>
  <si>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</si>
  <si>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</si>
  <si>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</si>
  <si>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</si>
  <si>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</si>
  <si>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</si>
  <si>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</si>
  <si>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</si>
  <si>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</si>
  <si>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</si>
  <si>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</si>
  <si>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</si>
  <si>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</si>
  <si>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</si>
  <si>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</si>
  <si>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</si>
  <si>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</si>
  <si>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</si>
  <si>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</si>
  <si>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</si>
  <si>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</si>
  <si>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</si>
  <si>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</si>
  <si>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</si>
  <si>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</si>
  <si>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</si>
  <si>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</si>
  <si>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</si>
  <si>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</si>
  <si>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</si>
  <si>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</si>
  <si>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</si>
  <si>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</si>
  <si>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</si>
  <si>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</si>
  <si>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</si>
  <si>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</si>
  <si>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</si>
  <si>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</si>
  <si>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</si>
  <si>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</si>
  <si>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</si>
  <si>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</si>
  <si>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</si>
  <si>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</si>
  <si>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</si>
  <si>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</si>
  <si>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</si>
  <si>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</si>
  <si>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</si>
  <si>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</si>
  <si>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</si>
  <si>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</si>
  <si>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</si>
  <si>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</si>
  <si>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</si>
  <si>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</si>
  <si>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</si>
  <si>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</si>
  <si>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</si>
  <si>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</si>
  <si>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</si>
  <si>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</si>
  <si>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</si>
  <si>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</si>
  <si>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</si>
  <si>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</si>
  <si>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</si>
  <si>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</si>
  <si>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</si>
  <si>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</si>
  <si>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</si>
  <si>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特定環境保全公共下水道</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</si>
  <si>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</si>
  <si>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</si>
  <si>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</si>
  <si>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</si>
  <si>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</si>
  <si>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</si>
  <si>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</si>
  <si>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</si>
  <si>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</si>
  <si>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平成18年の供用開始から13年目であり老朽化対策については実施していないが、処理施設のポンプ等の機器については、定期的にオーバーホール等の修繕を行っている。
　今後想定される大規模改修を視野に入れた計画的な財源確保をおこなっていく必要があり、ストックマネジメント計画等を整備していく。</t>
    <phoneticPr fontId="4"/>
  </si>
  <si>
    <t>　供用開始13年目を迎え処理区域・処理人口は年々拡大し収益も上がってきているものの、建設費に係る償還金も増大している。償還金の財源としては使用料のほか、交付税措置相当分の一般会計からの繰入金を充てているが、赤字補てんとしての繰入金の増加も想定される。
　経営の安定化には収入（使用料）の確保が重要事項であり、未接続者への加入啓発に努力する一方、料金改定を含めた収入確保及び効率的な支出に努める必要がある。
　また、使用料以外の収入として太陽光発電による収入があるが、その他の収入源について汚泥の活用等検討する必要がある。</t>
    <phoneticPr fontId="4"/>
  </si>
  <si>
    <t xml:space="preserve">　本事業は平成25年度に全体計画の見直しをし210.5haとし、令和7年度に整備を完了する計画である。平成30年度末において116haを整備しており、整備率は55%である。
　平成18年6月から供用開始しており、処理区域・処理人口が拡大しているため、水洗化率、施設利用率は年々上昇している。
　平成17年3月の市町村合併により公共下水道事業との2事業をおこなっており、分析上経費を案分している。
　経費回収率は、使用料金が増加したため上昇している。
　収益的収支比率は、使用料収入は増加し、また分流式の経費の増に伴い他会計からの繰入金が増となった為に増加した。
　汚水処理整備済み地区の未接続者対策や新たな整備地区の早期接続の啓発を行い、経営安定化に向けた収益の増加を図る必要がある。
</t>
    <rPh sb="32" eb="34">
      <t>レイワ</t>
    </rPh>
    <rPh sb="130" eb="132">
      <t>シセツ</t>
    </rPh>
    <rPh sb="132" eb="134">
      <t>リヨウ</t>
    </rPh>
    <rPh sb="134" eb="135">
      <t>リツ</t>
    </rPh>
    <rPh sb="217" eb="219">
      <t>ジョウショウ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</si>
</sst>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52B-4A6B-A9DB-C946D71BC9FA}"/>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0.08</c:v>
                </c:pt>
                <c:pt idx="1">
                  <c:v>0.26</c:v>
                </c:pt>
                <c:pt idx="2">
                  <c:v>0.13</c:v>
                </c:pt>
                <c:pt idx="3">
                  <c:v>0.13</c:v>
                </c:pt>
                <c:pt idx="4">
                  <c:v>0.09</c:v>
                </c:pt>
              </c:numCache>
            </c:numRef>
          </c:val>
          <c:smooth val="0"/>
          <c:extLst>
            <c:ext xmlns:c16="http://schemas.microsoft.com/office/drawing/2014/chart" uri="{C3380CC4-5D6E-409C-BE32-E72D297353CC}">
              <c16:uniqueId val="{00000001-D52B-4A6B-A9DB-C946D71BC9FA}"/>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91.68</c:v>
                </c:pt>
                <c:pt idx="1">
                  <c:v>91</c:v>
                </c:pt>
                <c:pt idx="2">
                  <c:v>82.48</c:v>
                </c:pt>
                <c:pt idx="3">
                  <c:v>80.349999999999994</c:v>
                </c:pt>
                <c:pt idx="4">
                  <c:v>108.16</c:v>
                </c:pt>
              </c:numCache>
            </c:numRef>
          </c:val>
          <c:extLst>
            <c:ext xmlns:c16="http://schemas.microsoft.com/office/drawing/2014/chart" uri="{C3380CC4-5D6E-409C-BE32-E72D297353CC}">
              <c16:uniqueId val="{00000000-E76F-4BFE-88CB-E625879A93D3}"/>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76F-4BFE-88CB-E625879A93D3}"/>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125-4D46-AC52-B899EB2F0BE2}"/>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125-4D46-AC52-B899EB2F0BE2}"/>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95A-4901-AF07-F7DC9502F9A1}"/>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95A-4901-AF07-F7DC9502F9A1}"/>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CB1-49D6-BFFE-823A5C6FD47E}"/>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CB1-49D6-BFFE-823A5C6FD47E}"/>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582-47E0-A520-4150669D2785}"/>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582-47E0-A520-4150669D2785}"/>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944.37</c:v>
                </c:pt>
                <c:pt idx="1">
                  <c:v>1151.5999999999999</c:v>
                </c:pt>
                <c:pt idx="2">
                  <c:v>681.64</c:v>
                </c:pt>
                <c:pt idx="3">
                  <c:v>723</c:v>
                </c:pt>
                <c:pt idx="4">
                  <c:v>327.23</c:v>
                </c:pt>
              </c:numCache>
            </c:numRef>
          </c:val>
          <c:extLst>
            <c:ext xmlns:c16="http://schemas.microsoft.com/office/drawing/2014/chart" uri="{C3380CC4-5D6E-409C-BE32-E72D297353CC}">
              <c16:uniqueId val="{00000000-8938-4390-81BF-8A758B2B1084}"/>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1671.86</c:v>
                </c:pt>
                <c:pt idx="1">
                  <c:v>1673.47</c:v>
                </c:pt>
                <c:pt idx="2">
                  <c:v>1592.72</c:v>
                </c:pt>
                <c:pt idx="3">
                  <c:v>1223.96</c:v>
                </c:pt>
                <c:pt idx="4">
                  <c:v>1269.1500000000001</c:v>
                </c:pt>
              </c:numCache>
            </c:numRef>
          </c:val>
          <c:smooth val="0"/>
          <c:extLst>
            <c:ext xmlns:c16="http://schemas.microsoft.com/office/drawing/2014/chart" uri="{C3380CC4-5D6E-409C-BE32-E72D297353CC}">
              <c16:uniqueId val="{00000001-8938-4390-81BF-8A758B2B1084}"/>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65.84</c:v>
                </c:pt>
                <c:pt idx="1">
                  <c:v>65.959999999999994</c:v>
                </c:pt>
                <c:pt idx="2">
                  <c:v>85.27</c:v>
                </c:pt>
                <c:pt idx="3">
                  <c:v>85.52</c:v>
                </c:pt>
                <c:pt idx="4">
                  <c:v>86.94</c:v>
                </c:pt>
              </c:numCache>
            </c:numRef>
          </c:val>
          <c:extLst>
            <c:ext xmlns:c16="http://schemas.microsoft.com/office/drawing/2014/chart" uri="{C3380CC4-5D6E-409C-BE32-E72D297353CC}">
              <c16:uniqueId val="{00000000-33B5-46AC-AD79-6F76AB2FAC43}"/>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50.54</c:v>
                </c:pt>
                <c:pt idx="1">
                  <c:v>49.22</c:v>
                </c:pt>
                <c:pt idx="2">
                  <c:v>53.7</c:v>
                </c:pt>
                <c:pt idx="3">
                  <c:v>61.54</c:v>
                </c:pt>
                <c:pt idx="4">
                  <c:v>63.97</c:v>
                </c:pt>
              </c:numCache>
            </c:numRef>
          </c:val>
          <c:smooth val="0"/>
          <c:extLst>
            <c:ext xmlns:c16="http://schemas.microsoft.com/office/drawing/2014/chart" uri="{C3380CC4-5D6E-409C-BE32-E72D297353CC}">
              <c16:uniqueId val="{00000001-33B5-46AC-AD79-6F76AB2FAC43}"/>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254.01</c:v>
                </c:pt>
                <c:pt idx="1">
                  <c:v>269.52999999999997</c:v>
                </c:pt>
                <c:pt idx="2">
                  <c:v>209.84</c:v>
                </c:pt>
                <c:pt idx="3">
                  <c:v>217.1</c:v>
                </c:pt>
                <c:pt idx="4">
                  <c:v>199.48</c:v>
                </c:pt>
              </c:numCache>
            </c:numRef>
          </c:val>
          <c:extLst>
            <c:ext xmlns:c16="http://schemas.microsoft.com/office/drawing/2014/chart" uri="{C3380CC4-5D6E-409C-BE32-E72D297353CC}">
              <c16:uniqueId val="{00000000-4434-4EFD-8833-C6A3C18012E6}"/>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320.36</c:v>
                </c:pt>
                <c:pt idx="1">
                  <c:v>332.02</c:v>
                </c:pt>
                <c:pt idx="2">
                  <c:v>300.35000000000002</c:v>
                </c:pt>
                <c:pt idx="3">
                  <c:v>267.86</c:v>
                </c:pt>
                <c:pt idx="4">
                  <c:v>256.82</c:v>
                </c:pt>
              </c:numCache>
            </c:numRef>
          </c:val>
          <c:smooth val="0"/>
          <c:extLst>
            <c:ext xmlns:c16="http://schemas.microsoft.com/office/drawing/2014/chart" uri="{C3380CC4-5D6E-409C-BE32-E72D297353CC}">
              <c16:uniqueId val="{00000001-4434-4EFD-8833-C6A3C18012E6}"/>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6CB-4204-BCE2-3A2397D5E2A1}"/>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34.74</c:v>
                </c:pt>
                <c:pt idx="1">
                  <c:v>36.65</c:v>
                </c:pt>
                <c:pt idx="2">
                  <c:v>37.72</c:v>
                </c:pt>
                <c:pt idx="3">
                  <c:v>37.08</c:v>
                </c:pt>
                <c:pt idx="4">
                  <c:v>37.46</c:v>
                </c:pt>
              </c:numCache>
            </c:numRef>
          </c:val>
          <c:smooth val="0"/>
          <c:extLst>
            <c:ext xmlns:c16="http://schemas.microsoft.com/office/drawing/2014/chart" uri="{C3380CC4-5D6E-409C-BE32-E72D297353CC}">
              <c16:uniqueId val="{00000001-76CB-4204-BCE2-3A2397D5E2A1}"/>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63.19</c:v>
                </c:pt>
                <c:pt idx="1">
                  <c:v>63.44</c:v>
                </c:pt>
                <c:pt idx="2">
                  <c:v>64.92</c:v>
                </c:pt>
                <c:pt idx="3">
                  <c:v>67.37</c:v>
                </c:pt>
                <c:pt idx="4">
                  <c:v>70.69</c:v>
                </c:pt>
              </c:numCache>
            </c:numRef>
          </c:val>
          <c:extLst>
            <c:ext xmlns:c16="http://schemas.microsoft.com/office/drawing/2014/chart" uri="{C3380CC4-5D6E-409C-BE32-E72D297353CC}">
              <c16:uniqueId val="{00000000-6A3C-4230-962B-632783393859}"/>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70.14</c:v>
                </c:pt>
                <c:pt idx="1">
                  <c:v>68.83</c:v>
                </c:pt>
                <c:pt idx="2">
                  <c:v>68.459999999999994</c:v>
                </c:pt>
                <c:pt idx="3">
                  <c:v>67.22</c:v>
                </c:pt>
                <c:pt idx="4">
                  <c:v>67.459999999999994</c:v>
                </c:pt>
              </c:numCache>
            </c:numRef>
          </c:val>
          <c:smooth val="0"/>
          <c:extLst>
            <c:ext xmlns:c16="http://schemas.microsoft.com/office/drawing/2014/chart" uri="{C3380CC4-5D6E-409C-BE32-E72D297353CC}">
              <c16:uniqueId val="{00000001-6A3C-4230-962B-632783393859}"/>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【1,209.40】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【83.36】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【42.82】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【219.46】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【74.48】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W58" zoomScaleNormal="100" workbookViewId="0">
      <selection activeCell="BL16" sqref="BL16:BZ44"/>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2">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2">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43" t="str">
        <f>データ!H6</f>
        <v>佐賀県　みやき町</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2">
      <c r="A8" s="2"/>
      <c r="B8" s="48" t="str">
        <f>データ!I6</f>
        <v>法非適用</v>
      </c>
      <c r="C8" s="48"/>
      <c r="D8" s="48"/>
      <c r="E8" s="48"/>
      <c r="F8" s="48"/>
      <c r="G8" s="48"/>
      <c r="H8" s="48"/>
      <c r="I8" s="48" t="str">
        <f>データ!J6</f>
        <v>下水道事業</v>
      </c>
      <c r="J8" s="48"/>
      <c r="K8" s="48"/>
      <c r="L8" s="48"/>
      <c r="M8" s="48"/>
      <c r="N8" s="48"/>
      <c r="O8" s="48"/>
      <c r="P8" s="48" t="str">
        <f>データ!K6</f>
        <v>特定環境保全公共下水道</v>
      </c>
      <c r="Q8" s="48"/>
      <c r="R8" s="48"/>
      <c r="S8" s="48"/>
      <c r="T8" s="48"/>
      <c r="U8" s="48"/>
      <c r="V8" s="48"/>
      <c r="W8" s="48" t="str">
        <f>データ!L6</f>
        <v>D3</v>
      </c>
      <c r="X8" s="48"/>
      <c r="Y8" s="48"/>
      <c r="Z8" s="48"/>
      <c r="AA8" s="48"/>
      <c r="AB8" s="48"/>
      <c r="AC8" s="48"/>
      <c r="AD8" s="49" t="str">
        <f>データ!$M$6</f>
        <v>非設置</v>
      </c>
      <c r="AE8" s="49"/>
      <c r="AF8" s="49"/>
      <c r="AG8" s="49"/>
      <c r="AH8" s="49"/>
      <c r="AI8" s="49"/>
      <c r="AJ8" s="49"/>
      <c r="AK8" s="3"/>
      <c r="AL8" s="50">
        <f>データ!S6</f>
        <v>25548</v>
      </c>
      <c r="AM8" s="50"/>
      <c r="AN8" s="50"/>
      <c r="AO8" s="50"/>
      <c r="AP8" s="50"/>
      <c r="AQ8" s="50"/>
      <c r="AR8" s="50"/>
      <c r="AS8" s="50"/>
      <c r="AT8" s="45">
        <f>データ!T6</f>
        <v>51.92</v>
      </c>
      <c r="AU8" s="45"/>
      <c r="AV8" s="45"/>
      <c r="AW8" s="45"/>
      <c r="AX8" s="45"/>
      <c r="AY8" s="45"/>
      <c r="AZ8" s="45"/>
      <c r="BA8" s="45"/>
      <c r="BB8" s="45">
        <f>データ!U6</f>
        <v>492.06</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2">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2">
      <c r="A10" s="2"/>
      <c r="B10" s="45" t="str">
        <f>データ!N6</f>
        <v>-</v>
      </c>
      <c r="C10" s="45"/>
      <c r="D10" s="45"/>
      <c r="E10" s="45"/>
      <c r="F10" s="45"/>
      <c r="G10" s="45"/>
      <c r="H10" s="45"/>
      <c r="I10" s="45" t="str">
        <f>データ!O6</f>
        <v>該当数値なし</v>
      </c>
      <c r="J10" s="45"/>
      <c r="K10" s="45"/>
      <c r="L10" s="45"/>
      <c r="M10" s="45"/>
      <c r="N10" s="45"/>
      <c r="O10" s="45"/>
      <c r="P10" s="45">
        <f>データ!P6</f>
        <v>14.22</v>
      </c>
      <c r="Q10" s="45"/>
      <c r="R10" s="45"/>
      <c r="S10" s="45"/>
      <c r="T10" s="45"/>
      <c r="U10" s="45"/>
      <c r="V10" s="45"/>
      <c r="W10" s="45">
        <f>データ!Q6</f>
        <v>100</v>
      </c>
      <c r="X10" s="45"/>
      <c r="Y10" s="45"/>
      <c r="Z10" s="45"/>
      <c r="AA10" s="45"/>
      <c r="AB10" s="45"/>
      <c r="AC10" s="45"/>
      <c r="AD10" s="50">
        <f>データ!R6</f>
        <v>3780</v>
      </c>
      <c r="AE10" s="50"/>
      <c r="AF10" s="50"/>
      <c r="AG10" s="50"/>
      <c r="AH10" s="50"/>
      <c r="AI10" s="50"/>
      <c r="AJ10" s="50"/>
      <c r="AK10" s="2"/>
      <c r="AL10" s="50">
        <f>データ!V6</f>
        <v>3641</v>
      </c>
      <c r="AM10" s="50"/>
      <c r="AN10" s="50"/>
      <c r="AO10" s="50"/>
      <c r="AP10" s="50"/>
      <c r="AQ10" s="50"/>
      <c r="AR10" s="50"/>
      <c r="AS10" s="50"/>
      <c r="AT10" s="45">
        <f>データ!W6</f>
        <v>1.1599999999999999</v>
      </c>
      <c r="AU10" s="45"/>
      <c r="AV10" s="45"/>
      <c r="AW10" s="45"/>
      <c r="AX10" s="45"/>
      <c r="AY10" s="45"/>
      <c r="AZ10" s="45"/>
      <c r="BA10" s="45"/>
      <c r="BB10" s="45">
        <f>データ!X6</f>
        <v>3138.79</v>
      </c>
      <c r="BC10" s="45"/>
      <c r="BD10" s="45"/>
      <c r="BE10" s="45"/>
      <c r="BF10" s="45"/>
      <c r="BG10" s="45"/>
      <c r="BH10" s="45"/>
      <c r="BI10" s="45"/>
      <c r="BJ10" s="2"/>
      <c r="BK10" s="2"/>
      <c r="BL10" s="68" t="s">
        <v>22</v>
      </c>
      <c r="BM10" s="69"/>
      <c r="BN10" s="13" t="s">
        <v>23</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0" t="s">
        <v>24</v>
      </c>
      <c r="BM11" s="70"/>
      <c r="BN11" s="70"/>
      <c r="BO11" s="70"/>
      <c r="BP11" s="70"/>
      <c r="BQ11" s="70"/>
      <c r="BR11" s="70"/>
      <c r="BS11" s="70"/>
      <c r="BT11" s="70"/>
      <c r="BU11" s="70"/>
      <c r="BV11" s="70"/>
      <c r="BW11" s="70"/>
      <c r="BX11" s="70"/>
      <c r="BY11" s="70"/>
      <c r="BZ11" s="70"/>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0"/>
      <c r="BM12" s="70"/>
      <c r="BN12" s="70"/>
      <c r="BO12" s="70"/>
      <c r="BP12" s="70"/>
      <c r="BQ12" s="70"/>
      <c r="BR12" s="70"/>
      <c r="BS12" s="70"/>
      <c r="BT12" s="70"/>
      <c r="BU12" s="70"/>
      <c r="BV12" s="70"/>
      <c r="BW12" s="70"/>
      <c r="BX12" s="70"/>
      <c r="BY12" s="70"/>
      <c r="BZ12" s="70"/>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1"/>
      <c r="BM13" s="71"/>
      <c r="BN13" s="71"/>
      <c r="BO13" s="71"/>
      <c r="BP13" s="71"/>
      <c r="BQ13" s="71"/>
      <c r="BR13" s="71"/>
      <c r="BS13" s="71"/>
      <c r="BT13" s="71"/>
      <c r="BU13" s="71"/>
      <c r="BV13" s="71"/>
      <c r="BW13" s="71"/>
      <c r="BX13" s="71"/>
      <c r="BY13" s="71"/>
      <c r="BZ13" s="71"/>
    </row>
    <row r="14" spans="1:78" ht="13.5" customHeight="1" x14ac:dyDescent="0.2">
      <c r="A14" s="2"/>
      <c r="B14" s="72" t="s">
        <v>25</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4"/>
      <c r="BK14" s="2"/>
      <c r="BL14" s="62" t="s">
        <v>26</v>
      </c>
      <c r="BM14" s="63"/>
      <c r="BN14" s="63"/>
      <c r="BO14" s="63"/>
      <c r="BP14" s="63"/>
      <c r="BQ14" s="63"/>
      <c r="BR14" s="63"/>
      <c r="BS14" s="63"/>
      <c r="BT14" s="63"/>
      <c r="BU14" s="63"/>
      <c r="BV14" s="63"/>
      <c r="BW14" s="63"/>
      <c r="BX14" s="63"/>
      <c r="BY14" s="63"/>
      <c r="BZ14" s="64"/>
    </row>
    <row r="15" spans="1:78" ht="13.5" customHeight="1" x14ac:dyDescent="0.2">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3" t="s">
        <v>113</v>
      </c>
      <c r="BM16" s="54"/>
      <c r="BN16" s="54"/>
      <c r="BO16" s="54"/>
      <c r="BP16" s="54"/>
      <c r="BQ16" s="54"/>
      <c r="BR16" s="54"/>
      <c r="BS16" s="54"/>
      <c r="BT16" s="54"/>
      <c r="BU16" s="54"/>
      <c r="BV16" s="54"/>
      <c r="BW16" s="54"/>
      <c r="BX16" s="54"/>
      <c r="BY16" s="54"/>
      <c r="BZ16" s="55"/>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3"/>
      <c r="BM17" s="54"/>
      <c r="BN17" s="54"/>
      <c r="BO17" s="54"/>
      <c r="BP17" s="54"/>
      <c r="BQ17" s="54"/>
      <c r="BR17" s="54"/>
      <c r="BS17" s="54"/>
      <c r="BT17" s="54"/>
      <c r="BU17" s="54"/>
      <c r="BV17" s="54"/>
      <c r="BW17" s="54"/>
      <c r="BX17" s="54"/>
      <c r="BY17" s="54"/>
      <c r="BZ17" s="55"/>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3"/>
      <c r="BM18" s="54"/>
      <c r="BN18" s="54"/>
      <c r="BO18" s="54"/>
      <c r="BP18" s="54"/>
      <c r="BQ18" s="54"/>
      <c r="BR18" s="54"/>
      <c r="BS18" s="54"/>
      <c r="BT18" s="54"/>
      <c r="BU18" s="54"/>
      <c r="BV18" s="54"/>
      <c r="BW18" s="54"/>
      <c r="BX18" s="54"/>
      <c r="BY18" s="54"/>
      <c r="BZ18" s="55"/>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3"/>
      <c r="BM19" s="54"/>
      <c r="BN19" s="54"/>
      <c r="BO19" s="54"/>
      <c r="BP19" s="54"/>
      <c r="BQ19" s="54"/>
      <c r="BR19" s="54"/>
      <c r="BS19" s="54"/>
      <c r="BT19" s="54"/>
      <c r="BU19" s="54"/>
      <c r="BV19" s="54"/>
      <c r="BW19" s="54"/>
      <c r="BX19" s="54"/>
      <c r="BY19" s="54"/>
      <c r="BZ19" s="55"/>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3"/>
      <c r="BM20" s="54"/>
      <c r="BN20" s="54"/>
      <c r="BO20" s="54"/>
      <c r="BP20" s="54"/>
      <c r="BQ20" s="54"/>
      <c r="BR20" s="54"/>
      <c r="BS20" s="54"/>
      <c r="BT20" s="54"/>
      <c r="BU20" s="54"/>
      <c r="BV20" s="54"/>
      <c r="BW20" s="54"/>
      <c r="BX20" s="54"/>
      <c r="BY20" s="54"/>
      <c r="BZ20" s="55"/>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3"/>
      <c r="BM21" s="54"/>
      <c r="BN21" s="54"/>
      <c r="BO21" s="54"/>
      <c r="BP21" s="54"/>
      <c r="BQ21" s="54"/>
      <c r="BR21" s="54"/>
      <c r="BS21" s="54"/>
      <c r="BT21" s="54"/>
      <c r="BU21" s="54"/>
      <c r="BV21" s="54"/>
      <c r="BW21" s="54"/>
      <c r="BX21" s="54"/>
      <c r="BY21" s="54"/>
      <c r="BZ21" s="55"/>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3"/>
      <c r="BM22" s="54"/>
      <c r="BN22" s="54"/>
      <c r="BO22" s="54"/>
      <c r="BP22" s="54"/>
      <c r="BQ22" s="54"/>
      <c r="BR22" s="54"/>
      <c r="BS22" s="54"/>
      <c r="BT22" s="54"/>
      <c r="BU22" s="54"/>
      <c r="BV22" s="54"/>
      <c r="BW22" s="54"/>
      <c r="BX22" s="54"/>
      <c r="BY22" s="54"/>
      <c r="BZ22" s="55"/>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3"/>
      <c r="BM23" s="54"/>
      <c r="BN23" s="54"/>
      <c r="BO23" s="54"/>
      <c r="BP23" s="54"/>
      <c r="BQ23" s="54"/>
      <c r="BR23" s="54"/>
      <c r="BS23" s="54"/>
      <c r="BT23" s="54"/>
      <c r="BU23" s="54"/>
      <c r="BV23" s="54"/>
      <c r="BW23" s="54"/>
      <c r="BX23" s="54"/>
      <c r="BY23" s="54"/>
      <c r="BZ23" s="55"/>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3"/>
      <c r="BM24" s="54"/>
      <c r="BN24" s="54"/>
      <c r="BO24" s="54"/>
      <c r="BP24" s="54"/>
      <c r="BQ24" s="54"/>
      <c r="BR24" s="54"/>
      <c r="BS24" s="54"/>
      <c r="BT24" s="54"/>
      <c r="BU24" s="54"/>
      <c r="BV24" s="54"/>
      <c r="BW24" s="54"/>
      <c r="BX24" s="54"/>
      <c r="BY24" s="54"/>
      <c r="BZ24" s="55"/>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3"/>
      <c r="BM25" s="54"/>
      <c r="BN25" s="54"/>
      <c r="BO25" s="54"/>
      <c r="BP25" s="54"/>
      <c r="BQ25" s="54"/>
      <c r="BR25" s="54"/>
      <c r="BS25" s="54"/>
      <c r="BT25" s="54"/>
      <c r="BU25" s="54"/>
      <c r="BV25" s="54"/>
      <c r="BW25" s="54"/>
      <c r="BX25" s="54"/>
      <c r="BY25" s="54"/>
      <c r="BZ25" s="55"/>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3"/>
      <c r="BM26" s="54"/>
      <c r="BN26" s="54"/>
      <c r="BO26" s="54"/>
      <c r="BP26" s="54"/>
      <c r="BQ26" s="54"/>
      <c r="BR26" s="54"/>
      <c r="BS26" s="54"/>
      <c r="BT26" s="54"/>
      <c r="BU26" s="54"/>
      <c r="BV26" s="54"/>
      <c r="BW26" s="54"/>
      <c r="BX26" s="54"/>
      <c r="BY26" s="54"/>
      <c r="BZ26" s="55"/>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3"/>
      <c r="BM27" s="54"/>
      <c r="BN27" s="54"/>
      <c r="BO27" s="54"/>
      <c r="BP27" s="54"/>
      <c r="BQ27" s="54"/>
      <c r="BR27" s="54"/>
      <c r="BS27" s="54"/>
      <c r="BT27" s="54"/>
      <c r="BU27" s="54"/>
      <c r="BV27" s="54"/>
      <c r="BW27" s="54"/>
      <c r="BX27" s="54"/>
      <c r="BY27" s="54"/>
      <c r="BZ27" s="55"/>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3"/>
      <c r="BM28" s="54"/>
      <c r="BN28" s="54"/>
      <c r="BO28" s="54"/>
      <c r="BP28" s="54"/>
      <c r="BQ28" s="54"/>
      <c r="BR28" s="54"/>
      <c r="BS28" s="54"/>
      <c r="BT28" s="54"/>
      <c r="BU28" s="54"/>
      <c r="BV28" s="54"/>
      <c r="BW28" s="54"/>
      <c r="BX28" s="54"/>
      <c r="BY28" s="54"/>
      <c r="BZ28" s="55"/>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3"/>
      <c r="BM29" s="54"/>
      <c r="BN29" s="54"/>
      <c r="BO29" s="54"/>
      <c r="BP29" s="54"/>
      <c r="BQ29" s="54"/>
      <c r="BR29" s="54"/>
      <c r="BS29" s="54"/>
      <c r="BT29" s="54"/>
      <c r="BU29" s="54"/>
      <c r="BV29" s="54"/>
      <c r="BW29" s="54"/>
      <c r="BX29" s="54"/>
      <c r="BY29" s="54"/>
      <c r="BZ29" s="55"/>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3"/>
      <c r="BM30" s="54"/>
      <c r="BN30" s="54"/>
      <c r="BO30" s="54"/>
      <c r="BP30" s="54"/>
      <c r="BQ30" s="54"/>
      <c r="BR30" s="54"/>
      <c r="BS30" s="54"/>
      <c r="BT30" s="54"/>
      <c r="BU30" s="54"/>
      <c r="BV30" s="54"/>
      <c r="BW30" s="54"/>
      <c r="BX30" s="54"/>
      <c r="BY30" s="54"/>
      <c r="BZ30" s="55"/>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3"/>
      <c r="BM31" s="54"/>
      <c r="BN31" s="54"/>
      <c r="BO31" s="54"/>
      <c r="BP31" s="54"/>
      <c r="BQ31" s="54"/>
      <c r="BR31" s="54"/>
      <c r="BS31" s="54"/>
      <c r="BT31" s="54"/>
      <c r="BU31" s="54"/>
      <c r="BV31" s="54"/>
      <c r="BW31" s="54"/>
      <c r="BX31" s="54"/>
      <c r="BY31" s="54"/>
      <c r="BZ31" s="55"/>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3"/>
      <c r="BM32" s="54"/>
      <c r="BN32" s="54"/>
      <c r="BO32" s="54"/>
      <c r="BP32" s="54"/>
      <c r="BQ32" s="54"/>
      <c r="BR32" s="54"/>
      <c r="BS32" s="54"/>
      <c r="BT32" s="54"/>
      <c r="BU32" s="54"/>
      <c r="BV32" s="54"/>
      <c r="BW32" s="54"/>
      <c r="BX32" s="54"/>
      <c r="BY32" s="54"/>
      <c r="BZ32" s="55"/>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3"/>
      <c r="BM33" s="54"/>
      <c r="BN33" s="54"/>
      <c r="BO33" s="54"/>
      <c r="BP33" s="54"/>
      <c r="BQ33" s="54"/>
      <c r="BR33" s="54"/>
      <c r="BS33" s="54"/>
      <c r="BT33" s="54"/>
      <c r="BU33" s="54"/>
      <c r="BV33" s="54"/>
      <c r="BW33" s="54"/>
      <c r="BX33" s="54"/>
      <c r="BY33" s="54"/>
      <c r="BZ33" s="55"/>
    </row>
    <row r="34" spans="1:78" ht="13.5" customHeight="1" x14ac:dyDescent="0.2">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3"/>
      <c r="BM34" s="54"/>
      <c r="BN34" s="54"/>
      <c r="BO34" s="54"/>
      <c r="BP34" s="54"/>
      <c r="BQ34" s="54"/>
      <c r="BR34" s="54"/>
      <c r="BS34" s="54"/>
      <c r="BT34" s="54"/>
      <c r="BU34" s="54"/>
      <c r="BV34" s="54"/>
      <c r="BW34" s="54"/>
      <c r="BX34" s="54"/>
      <c r="BY34" s="54"/>
      <c r="BZ34" s="55"/>
    </row>
    <row r="35" spans="1:78" ht="13.5" customHeight="1" x14ac:dyDescent="0.2">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3"/>
      <c r="BM35" s="54"/>
      <c r="BN35" s="54"/>
      <c r="BO35" s="54"/>
      <c r="BP35" s="54"/>
      <c r="BQ35" s="54"/>
      <c r="BR35" s="54"/>
      <c r="BS35" s="54"/>
      <c r="BT35" s="54"/>
      <c r="BU35" s="54"/>
      <c r="BV35" s="54"/>
      <c r="BW35" s="54"/>
      <c r="BX35" s="54"/>
      <c r="BY35" s="54"/>
      <c r="BZ35" s="55"/>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3"/>
      <c r="BM36" s="54"/>
      <c r="BN36" s="54"/>
      <c r="BO36" s="54"/>
      <c r="BP36" s="54"/>
      <c r="BQ36" s="54"/>
      <c r="BR36" s="54"/>
      <c r="BS36" s="54"/>
      <c r="BT36" s="54"/>
      <c r="BU36" s="54"/>
      <c r="BV36" s="54"/>
      <c r="BW36" s="54"/>
      <c r="BX36" s="54"/>
      <c r="BY36" s="54"/>
      <c r="BZ36" s="55"/>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3"/>
      <c r="BM37" s="54"/>
      <c r="BN37" s="54"/>
      <c r="BO37" s="54"/>
      <c r="BP37" s="54"/>
      <c r="BQ37" s="54"/>
      <c r="BR37" s="54"/>
      <c r="BS37" s="54"/>
      <c r="BT37" s="54"/>
      <c r="BU37" s="54"/>
      <c r="BV37" s="54"/>
      <c r="BW37" s="54"/>
      <c r="BX37" s="54"/>
      <c r="BY37" s="54"/>
      <c r="BZ37" s="55"/>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3"/>
      <c r="BM38" s="54"/>
      <c r="BN38" s="54"/>
      <c r="BO38" s="54"/>
      <c r="BP38" s="54"/>
      <c r="BQ38" s="54"/>
      <c r="BR38" s="54"/>
      <c r="BS38" s="54"/>
      <c r="BT38" s="54"/>
      <c r="BU38" s="54"/>
      <c r="BV38" s="54"/>
      <c r="BW38" s="54"/>
      <c r="BX38" s="54"/>
      <c r="BY38" s="54"/>
      <c r="BZ38" s="55"/>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3"/>
      <c r="BM39" s="54"/>
      <c r="BN39" s="54"/>
      <c r="BO39" s="54"/>
      <c r="BP39" s="54"/>
      <c r="BQ39" s="54"/>
      <c r="BR39" s="54"/>
      <c r="BS39" s="54"/>
      <c r="BT39" s="54"/>
      <c r="BU39" s="54"/>
      <c r="BV39" s="54"/>
      <c r="BW39" s="54"/>
      <c r="BX39" s="54"/>
      <c r="BY39" s="54"/>
      <c r="BZ39" s="55"/>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3"/>
      <c r="BM40" s="54"/>
      <c r="BN40" s="54"/>
      <c r="BO40" s="54"/>
      <c r="BP40" s="54"/>
      <c r="BQ40" s="54"/>
      <c r="BR40" s="54"/>
      <c r="BS40" s="54"/>
      <c r="BT40" s="54"/>
      <c r="BU40" s="54"/>
      <c r="BV40" s="54"/>
      <c r="BW40" s="54"/>
      <c r="BX40" s="54"/>
      <c r="BY40" s="54"/>
      <c r="BZ40" s="55"/>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3"/>
      <c r="BM41" s="54"/>
      <c r="BN41" s="54"/>
      <c r="BO41" s="54"/>
      <c r="BP41" s="54"/>
      <c r="BQ41" s="54"/>
      <c r="BR41" s="54"/>
      <c r="BS41" s="54"/>
      <c r="BT41" s="54"/>
      <c r="BU41" s="54"/>
      <c r="BV41" s="54"/>
      <c r="BW41" s="54"/>
      <c r="BX41" s="54"/>
      <c r="BY41" s="54"/>
      <c r="BZ41" s="55"/>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3"/>
      <c r="BM42" s="54"/>
      <c r="BN42" s="54"/>
      <c r="BO42" s="54"/>
      <c r="BP42" s="54"/>
      <c r="BQ42" s="54"/>
      <c r="BR42" s="54"/>
      <c r="BS42" s="54"/>
      <c r="BT42" s="54"/>
      <c r="BU42" s="54"/>
      <c r="BV42" s="54"/>
      <c r="BW42" s="54"/>
      <c r="BX42" s="54"/>
      <c r="BY42" s="54"/>
      <c r="BZ42" s="55"/>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3"/>
      <c r="BM43" s="54"/>
      <c r="BN43" s="54"/>
      <c r="BO43" s="54"/>
      <c r="BP43" s="54"/>
      <c r="BQ43" s="54"/>
      <c r="BR43" s="54"/>
      <c r="BS43" s="54"/>
      <c r="BT43" s="54"/>
      <c r="BU43" s="54"/>
      <c r="BV43" s="54"/>
      <c r="BW43" s="54"/>
      <c r="BX43" s="54"/>
      <c r="BY43" s="54"/>
      <c r="BZ43" s="55"/>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7"/>
      <c r="BN44" s="57"/>
      <c r="BO44" s="57"/>
      <c r="BP44" s="57"/>
      <c r="BQ44" s="57"/>
      <c r="BR44" s="57"/>
      <c r="BS44" s="57"/>
      <c r="BT44" s="57"/>
      <c r="BU44" s="57"/>
      <c r="BV44" s="57"/>
      <c r="BW44" s="57"/>
      <c r="BX44" s="57"/>
      <c r="BY44" s="57"/>
      <c r="BZ44" s="58"/>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27</v>
      </c>
      <c r="BM45" s="63"/>
      <c r="BN45" s="63"/>
      <c r="BO45" s="63"/>
      <c r="BP45" s="63"/>
      <c r="BQ45" s="63"/>
      <c r="BR45" s="63"/>
      <c r="BS45" s="63"/>
      <c r="BT45" s="63"/>
      <c r="BU45" s="63"/>
      <c r="BV45" s="63"/>
      <c r="BW45" s="63"/>
      <c r="BX45" s="63"/>
      <c r="BY45" s="63"/>
      <c r="BZ45" s="64"/>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111</v>
      </c>
      <c r="BM47" s="54"/>
      <c r="BN47" s="54"/>
      <c r="BO47" s="54"/>
      <c r="BP47" s="54"/>
      <c r="BQ47" s="54"/>
      <c r="BR47" s="54"/>
      <c r="BS47" s="54"/>
      <c r="BT47" s="54"/>
      <c r="BU47" s="54"/>
      <c r="BV47" s="54"/>
      <c r="BW47" s="54"/>
      <c r="BX47" s="54"/>
      <c r="BY47" s="54"/>
      <c r="BZ47" s="55"/>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x14ac:dyDescent="0.2">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4"/>
      <c r="BN56" s="54"/>
      <c r="BO56" s="54"/>
      <c r="BP56" s="54"/>
      <c r="BQ56" s="54"/>
      <c r="BR56" s="54"/>
      <c r="BS56" s="54"/>
      <c r="BT56" s="54"/>
      <c r="BU56" s="54"/>
      <c r="BV56" s="54"/>
      <c r="BW56" s="54"/>
      <c r="BX56" s="54"/>
      <c r="BY56" s="54"/>
      <c r="BZ56" s="55"/>
    </row>
    <row r="57" spans="1:78" ht="13.5" customHeight="1" x14ac:dyDescent="0.2">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4"/>
      <c r="BN57" s="54"/>
      <c r="BO57" s="54"/>
      <c r="BP57" s="54"/>
      <c r="BQ57" s="54"/>
      <c r="BR57" s="54"/>
      <c r="BS57" s="54"/>
      <c r="BT57" s="54"/>
      <c r="BU57" s="54"/>
      <c r="BV57" s="54"/>
      <c r="BW57" s="54"/>
      <c r="BX57" s="54"/>
      <c r="BY57" s="54"/>
      <c r="BZ57" s="55"/>
    </row>
    <row r="58" spans="1:78" ht="13.5" customHeight="1" x14ac:dyDescent="0.2">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4"/>
      <c r="BN58" s="54"/>
      <c r="BO58" s="54"/>
      <c r="BP58" s="54"/>
      <c r="BQ58" s="54"/>
      <c r="BR58" s="54"/>
      <c r="BS58" s="54"/>
      <c r="BT58" s="54"/>
      <c r="BU58" s="54"/>
      <c r="BV58" s="54"/>
      <c r="BW58" s="54"/>
      <c r="BX58" s="54"/>
      <c r="BY58" s="54"/>
      <c r="BZ58" s="55"/>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4"/>
      <c r="BN59" s="54"/>
      <c r="BO59" s="54"/>
      <c r="BP59" s="54"/>
      <c r="BQ59" s="54"/>
      <c r="BR59" s="54"/>
      <c r="BS59" s="54"/>
      <c r="BT59" s="54"/>
      <c r="BU59" s="54"/>
      <c r="BV59" s="54"/>
      <c r="BW59" s="54"/>
      <c r="BX59" s="54"/>
      <c r="BY59" s="54"/>
      <c r="BZ59" s="55"/>
    </row>
    <row r="60" spans="1:78" ht="13.5" customHeight="1" x14ac:dyDescent="0.2">
      <c r="A60" s="2"/>
      <c r="B60" s="59" t="s">
        <v>28</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x14ac:dyDescent="0.2">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29</v>
      </c>
      <c r="BM64" s="63"/>
      <c r="BN64" s="63"/>
      <c r="BO64" s="63"/>
      <c r="BP64" s="63"/>
      <c r="BQ64" s="63"/>
      <c r="BR64" s="63"/>
      <c r="BS64" s="63"/>
      <c r="BT64" s="63"/>
      <c r="BU64" s="63"/>
      <c r="BV64" s="63"/>
      <c r="BW64" s="63"/>
      <c r="BX64" s="63"/>
      <c r="BY64" s="63"/>
      <c r="BZ64" s="64"/>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3" t="s">
        <v>112</v>
      </c>
      <c r="BM66" s="54"/>
      <c r="BN66" s="54"/>
      <c r="BO66" s="54"/>
      <c r="BP66" s="54"/>
      <c r="BQ66" s="54"/>
      <c r="BR66" s="54"/>
      <c r="BS66" s="54"/>
      <c r="BT66" s="54"/>
      <c r="BU66" s="54"/>
      <c r="BV66" s="54"/>
      <c r="BW66" s="54"/>
      <c r="BX66" s="54"/>
      <c r="BY66" s="54"/>
      <c r="BZ66" s="55"/>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3"/>
      <c r="BM67" s="54"/>
      <c r="BN67" s="54"/>
      <c r="BO67" s="54"/>
      <c r="BP67" s="54"/>
      <c r="BQ67" s="54"/>
      <c r="BR67" s="54"/>
      <c r="BS67" s="54"/>
      <c r="BT67" s="54"/>
      <c r="BU67" s="54"/>
      <c r="BV67" s="54"/>
      <c r="BW67" s="54"/>
      <c r="BX67" s="54"/>
      <c r="BY67" s="54"/>
      <c r="BZ67" s="55"/>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3"/>
      <c r="BM68" s="54"/>
      <c r="BN68" s="54"/>
      <c r="BO68" s="54"/>
      <c r="BP68" s="54"/>
      <c r="BQ68" s="54"/>
      <c r="BR68" s="54"/>
      <c r="BS68" s="54"/>
      <c r="BT68" s="54"/>
      <c r="BU68" s="54"/>
      <c r="BV68" s="54"/>
      <c r="BW68" s="54"/>
      <c r="BX68" s="54"/>
      <c r="BY68" s="54"/>
      <c r="BZ68" s="55"/>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3"/>
      <c r="BM69" s="54"/>
      <c r="BN69" s="54"/>
      <c r="BO69" s="54"/>
      <c r="BP69" s="54"/>
      <c r="BQ69" s="54"/>
      <c r="BR69" s="54"/>
      <c r="BS69" s="54"/>
      <c r="BT69" s="54"/>
      <c r="BU69" s="54"/>
      <c r="BV69" s="54"/>
      <c r="BW69" s="54"/>
      <c r="BX69" s="54"/>
      <c r="BY69" s="54"/>
      <c r="BZ69" s="55"/>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3"/>
      <c r="BM70" s="54"/>
      <c r="BN70" s="54"/>
      <c r="BO70" s="54"/>
      <c r="BP70" s="54"/>
      <c r="BQ70" s="54"/>
      <c r="BR70" s="54"/>
      <c r="BS70" s="54"/>
      <c r="BT70" s="54"/>
      <c r="BU70" s="54"/>
      <c r="BV70" s="54"/>
      <c r="BW70" s="54"/>
      <c r="BX70" s="54"/>
      <c r="BY70" s="54"/>
      <c r="BZ70" s="55"/>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3"/>
      <c r="BM71" s="54"/>
      <c r="BN71" s="54"/>
      <c r="BO71" s="54"/>
      <c r="BP71" s="54"/>
      <c r="BQ71" s="54"/>
      <c r="BR71" s="54"/>
      <c r="BS71" s="54"/>
      <c r="BT71" s="54"/>
      <c r="BU71" s="54"/>
      <c r="BV71" s="54"/>
      <c r="BW71" s="54"/>
      <c r="BX71" s="54"/>
      <c r="BY71" s="54"/>
      <c r="BZ71" s="55"/>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3"/>
      <c r="BM72" s="54"/>
      <c r="BN72" s="54"/>
      <c r="BO72" s="54"/>
      <c r="BP72" s="54"/>
      <c r="BQ72" s="54"/>
      <c r="BR72" s="54"/>
      <c r="BS72" s="54"/>
      <c r="BT72" s="54"/>
      <c r="BU72" s="54"/>
      <c r="BV72" s="54"/>
      <c r="BW72" s="54"/>
      <c r="BX72" s="54"/>
      <c r="BY72" s="54"/>
      <c r="BZ72" s="55"/>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3"/>
      <c r="BM73" s="54"/>
      <c r="BN73" s="54"/>
      <c r="BO73" s="54"/>
      <c r="BP73" s="54"/>
      <c r="BQ73" s="54"/>
      <c r="BR73" s="54"/>
      <c r="BS73" s="54"/>
      <c r="BT73" s="54"/>
      <c r="BU73" s="54"/>
      <c r="BV73" s="54"/>
      <c r="BW73" s="54"/>
      <c r="BX73" s="54"/>
      <c r="BY73" s="54"/>
      <c r="BZ73" s="55"/>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3"/>
      <c r="BM74" s="54"/>
      <c r="BN74" s="54"/>
      <c r="BO74" s="54"/>
      <c r="BP74" s="54"/>
      <c r="BQ74" s="54"/>
      <c r="BR74" s="54"/>
      <c r="BS74" s="54"/>
      <c r="BT74" s="54"/>
      <c r="BU74" s="54"/>
      <c r="BV74" s="54"/>
      <c r="BW74" s="54"/>
      <c r="BX74" s="54"/>
      <c r="BY74" s="54"/>
      <c r="BZ74" s="55"/>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3"/>
      <c r="BM75" s="54"/>
      <c r="BN75" s="54"/>
      <c r="BO75" s="54"/>
      <c r="BP75" s="54"/>
      <c r="BQ75" s="54"/>
      <c r="BR75" s="54"/>
      <c r="BS75" s="54"/>
      <c r="BT75" s="54"/>
      <c r="BU75" s="54"/>
      <c r="BV75" s="54"/>
      <c r="BW75" s="54"/>
      <c r="BX75" s="54"/>
      <c r="BY75" s="54"/>
      <c r="BZ75" s="55"/>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3"/>
      <c r="BM76" s="54"/>
      <c r="BN76" s="54"/>
      <c r="BO76" s="54"/>
      <c r="BP76" s="54"/>
      <c r="BQ76" s="54"/>
      <c r="BR76" s="54"/>
      <c r="BS76" s="54"/>
      <c r="BT76" s="54"/>
      <c r="BU76" s="54"/>
      <c r="BV76" s="54"/>
      <c r="BW76" s="54"/>
      <c r="BX76" s="54"/>
      <c r="BY76" s="54"/>
      <c r="BZ76" s="55"/>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3"/>
      <c r="BM77" s="54"/>
      <c r="BN77" s="54"/>
      <c r="BO77" s="54"/>
      <c r="BP77" s="54"/>
      <c r="BQ77" s="54"/>
      <c r="BR77" s="54"/>
      <c r="BS77" s="54"/>
      <c r="BT77" s="54"/>
      <c r="BU77" s="54"/>
      <c r="BV77" s="54"/>
      <c r="BW77" s="54"/>
      <c r="BX77" s="54"/>
      <c r="BY77" s="54"/>
      <c r="BZ77" s="55"/>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3"/>
      <c r="BM78" s="54"/>
      <c r="BN78" s="54"/>
      <c r="BO78" s="54"/>
      <c r="BP78" s="54"/>
      <c r="BQ78" s="54"/>
      <c r="BR78" s="54"/>
      <c r="BS78" s="54"/>
      <c r="BT78" s="54"/>
      <c r="BU78" s="54"/>
      <c r="BV78" s="54"/>
      <c r="BW78" s="54"/>
      <c r="BX78" s="54"/>
      <c r="BY78" s="54"/>
      <c r="BZ78" s="55"/>
    </row>
    <row r="79" spans="1:78" ht="13.5" customHeight="1" x14ac:dyDescent="0.2">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3"/>
      <c r="BM79" s="54"/>
      <c r="BN79" s="54"/>
      <c r="BO79" s="54"/>
      <c r="BP79" s="54"/>
      <c r="BQ79" s="54"/>
      <c r="BR79" s="54"/>
      <c r="BS79" s="54"/>
      <c r="BT79" s="54"/>
      <c r="BU79" s="54"/>
      <c r="BV79" s="54"/>
      <c r="BW79" s="54"/>
      <c r="BX79" s="54"/>
      <c r="BY79" s="54"/>
      <c r="BZ79" s="55"/>
    </row>
    <row r="80" spans="1:78" ht="13.5" customHeight="1" x14ac:dyDescent="0.2">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3"/>
      <c r="BM80" s="54"/>
      <c r="BN80" s="54"/>
      <c r="BO80" s="54"/>
      <c r="BP80" s="54"/>
      <c r="BQ80" s="54"/>
      <c r="BR80" s="54"/>
      <c r="BS80" s="54"/>
      <c r="BT80" s="54"/>
      <c r="BU80" s="54"/>
      <c r="BV80" s="54"/>
      <c r="BW80" s="54"/>
      <c r="BX80" s="54"/>
      <c r="BY80" s="54"/>
      <c r="BZ80" s="55"/>
    </row>
    <row r="81" spans="1:78" ht="13.5" customHeight="1" x14ac:dyDescent="0.2">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3"/>
      <c r="BM81" s="54"/>
      <c r="BN81" s="54"/>
      <c r="BO81" s="54"/>
      <c r="BP81" s="54"/>
      <c r="BQ81" s="54"/>
      <c r="BR81" s="54"/>
      <c r="BS81" s="54"/>
      <c r="BT81" s="54"/>
      <c r="BU81" s="54"/>
      <c r="BV81" s="54"/>
      <c r="BW81" s="54"/>
      <c r="BX81" s="54"/>
      <c r="BY81" s="54"/>
      <c r="BZ81" s="55"/>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6"/>
      <c r="BM82" s="57"/>
      <c r="BN82" s="57"/>
      <c r="BO82" s="57"/>
      <c r="BP82" s="57"/>
      <c r="BQ82" s="57"/>
      <c r="BR82" s="57"/>
      <c r="BS82" s="57"/>
      <c r="BT82" s="57"/>
      <c r="BU82" s="57"/>
      <c r="BV82" s="57"/>
      <c r="BW82" s="57"/>
      <c r="BX82" s="57"/>
      <c r="BY82" s="57"/>
      <c r="BZ82" s="58"/>
    </row>
    <row r="83" spans="1:78" x14ac:dyDescent="0.2">
      <c r="C83" s="2" t="s">
        <v>30</v>
      </c>
    </row>
    <row r="84" spans="1:78" x14ac:dyDescent="0.2">
      <c r="C84" s="2"/>
    </row>
    <row r="85" spans="1:78" hidden="1" x14ac:dyDescent="0.2">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2">
      <c r="B86" s="26"/>
      <c r="C86" s="26"/>
      <c r="D86" s="26"/>
      <c r="E86" s="26" t="str">
        <f>データ!AI6</f>
        <v/>
      </c>
      <c r="F86" s="26" t="s">
        <v>43</v>
      </c>
      <c r="G86" s="26" t="s">
        <v>43</v>
      </c>
      <c r="H86" s="26" t="str">
        <f>データ!BP6</f>
        <v>【1,209.40】</v>
      </c>
      <c r="I86" s="26" t="str">
        <f>データ!CA6</f>
        <v>【74.48】</v>
      </c>
      <c r="J86" s="26" t="str">
        <f>データ!CL6</f>
        <v>【219.46】</v>
      </c>
      <c r="K86" s="26" t="str">
        <f>データ!CW6</f>
        <v>【42.82】</v>
      </c>
      <c r="L86" s="26" t="str">
        <f>データ!DH6</f>
        <v>【83.36】</v>
      </c>
      <c r="M86" s="26" t="s">
        <v>44</v>
      </c>
      <c r="N86" s="26" t="s">
        <v>44</v>
      </c>
      <c r="O86" s="26" t="str">
        <f>データ!EO6</f>
        <v>【0.12】</v>
      </c>
    </row>
  </sheetData>
  <sheetProtection algorithmName="SHA-512" hashValue="x5SKP8BEiefxdhcoxdyNnzwrjFvC3xuXW8W+oWDgtIDXw5B1Drh30uwVSAF3v/IOMvY2LAOF/JvsZ5xLNIuLzw==" saltValue="4miGENZsvrYM1yPlZwzS1w=="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2" x14ac:dyDescent="0.2"/>
  <cols>
    <col min="2" max="144" width="11.88671875" customWidth="1"/>
  </cols>
  <sheetData>
    <row r="1" spans="1:145" x14ac:dyDescent="0.2">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2">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2">
      <c r="A3" s="28" t="s">
        <v>47</v>
      </c>
      <c r="B3" s="29" t="s">
        <v>48</v>
      </c>
      <c r="C3" s="29" t="s">
        <v>49</v>
      </c>
      <c r="D3" s="29" t="s">
        <v>50</v>
      </c>
      <c r="E3" s="29" t="s">
        <v>51</v>
      </c>
      <c r="F3" s="29" t="s">
        <v>52</v>
      </c>
      <c r="G3" s="29" t="s">
        <v>53</v>
      </c>
      <c r="H3" s="76" t="s">
        <v>54</v>
      </c>
      <c r="I3" s="77"/>
      <c r="J3" s="77"/>
      <c r="K3" s="77"/>
      <c r="L3" s="77"/>
      <c r="M3" s="77"/>
      <c r="N3" s="77"/>
      <c r="O3" s="77"/>
      <c r="P3" s="77"/>
      <c r="Q3" s="77"/>
      <c r="R3" s="77"/>
      <c r="S3" s="77"/>
      <c r="T3" s="77"/>
      <c r="U3" s="77"/>
      <c r="V3" s="77"/>
      <c r="W3" s="77"/>
      <c r="X3" s="78"/>
      <c r="Y3" s="82" t="s">
        <v>55</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56</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2">
      <c r="A4" s="28" t="s">
        <v>57</v>
      </c>
      <c r="B4" s="30"/>
      <c r="C4" s="30"/>
      <c r="D4" s="30"/>
      <c r="E4" s="30"/>
      <c r="F4" s="30"/>
      <c r="G4" s="30"/>
      <c r="H4" s="79"/>
      <c r="I4" s="80"/>
      <c r="J4" s="80"/>
      <c r="K4" s="80"/>
      <c r="L4" s="80"/>
      <c r="M4" s="80"/>
      <c r="N4" s="80"/>
      <c r="O4" s="80"/>
      <c r="P4" s="80"/>
      <c r="Q4" s="80"/>
      <c r="R4" s="80"/>
      <c r="S4" s="80"/>
      <c r="T4" s="80"/>
      <c r="U4" s="80"/>
      <c r="V4" s="80"/>
      <c r="W4" s="80"/>
      <c r="X4" s="81"/>
      <c r="Y4" s="75" t="s">
        <v>58</v>
      </c>
      <c r="Z4" s="75"/>
      <c r="AA4" s="75"/>
      <c r="AB4" s="75"/>
      <c r="AC4" s="75"/>
      <c r="AD4" s="75"/>
      <c r="AE4" s="75"/>
      <c r="AF4" s="75"/>
      <c r="AG4" s="75"/>
      <c r="AH4" s="75"/>
      <c r="AI4" s="75"/>
      <c r="AJ4" s="75" t="s">
        <v>59</v>
      </c>
      <c r="AK4" s="75"/>
      <c r="AL4" s="75"/>
      <c r="AM4" s="75"/>
      <c r="AN4" s="75"/>
      <c r="AO4" s="75"/>
      <c r="AP4" s="75"/>
      <c r="AQ4" s="75"/>
      <c r="AR4" s="75"/>
      <c r="AS4" s="75"/>
      <c r="AT4" s="75"/>
      <c r="AU4" s="75" t="s">
        <v>60</v>
      </c>
      <c r="AV4" s="75"/>
      <c r="AW4" s="75"/>
      <c r="AX4" s="75"/>
      <c r="AY4" s="75"/>
      <c r="AZ4" s="75"/>
      <c r="BA4" s="75"/>
      <c r="BB4" s="75"/>
      <c r="BC4" s="75"/>
      <c r="BD4" s="75"/>
      <c r="BE4" s="75"/>
      <c r="BF4" s="75" t="s">
        <v>61</v>
      </c>
      <c r="BG4" s="75"/>
      <c r="BH4" s="75"/>
      <c r="BI4" s="75"/>
      <c r="BJ4" s="75"/>
      <c r="BK4" s="75"/>
      <c r="BL4" s="75"/>
      <c r="BM4" s="75"/>
      <c r="BN4" s="75"/>
      <c r="BO4" s="75"/>
      <c r="BP4" s="75"/>
      <c r="BQ4" s="75" t="s">
        <v>62</v>
      </c>
      <c r="BR4" s="75"/>
      <c r="BS4" s="75"/>
      <c r="BT4" s="75"/>
      <c r="BU4" s="75"/>
      <c r="BV4" s="75"/>
      <c r="BW4" s="75"/>
      <c r="BX4" s="75"/>
      <c r="BY4" s="75"/>
      <c r="BZ4" s="75"/>
      <c r="CA4" s="75"/>
      <c r="CB4" s="75" t="s">
        <v>63</v>
      </c>
      <c r="CC4" s="75"/>
      <c r="CD4" s="75"/>
      <c r="CE4" s="75"/>
      <c r="CF4" s="75"/>
      <c r="CG4" s="75"/>
      <c r="CH4" s="75"/>
      <c r="CI4" s="75"/>
      <c r="CJ4" s="75"/>
      <c r="CK4" s="75"/>
      <c r="CL4" s="75"/>
      <c r="CM4" s="75" t="s">
        <v>64</v>
      </c>
      <c r="CN4" s="75"/>
      <c r="CO4" s="75"/>
      <c r="CP4" s="75"/>
      <c r="CQ4" s="75"/>
      <c r="CR4" s="75"/>
      <c r="CS4" s="75"/>
      <c r="CT4" s="75"/>
      <c r="CU4" s="75"/>
      <c r="CV4" s="75"/>
      <c r="CW4" s="75"/>
      <c r="CX4" s="75" t="s">
        <v>65</v>
      </c>
      <c r="CY4" s="75"/>
      <c r="CZ4" s="75"/>
      <c r="DA4" s="75"/>
      <c r="DB4" s="75"/>
      <c r="DC4" s="75"/>
      <c r="DD4" s="75"/>
      <c r="DE4" s="75"/>
      <c r="DF4" s="75"/>
      <c r="DG4" s="75"/>
      <c r="DH4" s="75"/>
      <c r="DI4" s="75" t="s">
        <v>66</v>
      </c>
      <c r="DJ4" s="75"/>
      <c r="DK4" s="75"/>
      <c r="DL4" s="75"/>
      <c r="DM4" s="75"/>
      <c r="DN4" s="75"/>
      <c r="DO4" s="75"/>
      <c r="DP4" s="75"/>
      <c r="DQ4" s="75"/>
      <c r="DR4" s="75"/>
      <c r="DS4" s="75"/>
      <c r="DT4" s="75" t="s">
        <v>67</v>
      </c>
      <c r="DU4" s="75"/>
      <c r="DV4" s="75"/>
      <c r="DW4" s="75"/>
      <c r="DX4" s="75"/>
      <c r="DY4" s="75"/>
      <c r="DZ4" s="75"/>
      <c r="EA4" s="75"/>
      <c r="EB4" s="75"/>
      <c r="EC4" s="75"/>
      <c r="ED4" s="75"/>
      <c r="EE4" s="75" t="s">
        <v>68</v>
      </c>
      <c r="EF4" s="75"/>
      <c r="EG4" s="75"/>
      <c r="EH4" s="75"/>
      <c r="EI4" s="75"/>
      <c r="EJ4" s="75"/>
      <c r="EK4" s="75"/>
      <c r="EL4" s="75"/>
      <c r="EM4" s="75"/>
      <c r="EN4" s="75"/>
      <c r="EO4" s="75"/>
    </row>
    <row r="5" spans="1:145" x14ac:dyDescent="0.2">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2">
      <c r="A6" s="28" t="s">
        <v>97</v>
      </c>
      <c r="B6" s="33">
        <f>B7</f>
        <v>2018</v>
      </c>
      <c r="C6" s="33">
        <f t="shared" ref="C6:X6" si="3">C7</f>
        <v>413461</v>
      </c>
      <c r="D6" s="33">
        <f t="shared" si="3"/>
        <v>47</v>
      </c>
      <c r="E6" s="33">
        <f t="shared" si="3"/>
        <v>17</v>
      </c>
      <c r="F6" s="33">
        <f t="shared" si="3"/>
        <v>4</v>
      </c>
      <c r="G6" s="33">
        <f t="shared" si="3"/>
        <v>0</v>
      </c>
      <c r="H6" s="33" t="str">
        <f t="shared" si="3"/>
        <v>佐賀県　みやき町</v>
      </c>
      <c r="I6" s="33" t="str">
        <f t="shared" si="3"/>
        <v>法非適用</v>
      </c>
      <c r="J6" s="33" t="str">
        <f t="shared" si="3"/>
        <v>下水道事業</v>
      </c>
      <c r="K6" s="33" t="str">
        <f t="shared" si="3"/>
        <v>特定環境保全公共下水道</v>
      </c>
      <c r="L6" s="33" t="str">
        <f t="shared" si="3"/>
        <v>D3</v>
      </c>
      <c r="M6" s="33" t="str">
        <f t="shared" si="3"/>
        <v>非設置</v>
      </c>
      <c r="N6" s="34" t="str">
        <f t="shared" si="3"/>
        <v>-</v>
      </c>
      <c r="O6" s="34" t="str">
        <f t="shared" si="3"/>
        <v>該当数値なし</v>
      </c>
      <c r="P6" s="34">
        <f t="shared" si="3"/>
        <v>14.22</v>
      </c>
      <c r="Q6" s="34">
        <f t="shared" si="3"/>
        <v>100</v>
      </c>
      <c r="R6" s="34">
        <f t="shared" si="3"/>
        <v>3780</v>
      </c>
      <c r="S6" s="34">
        <f t="shared" si="3"/>
        <v>25548</v>
      </c>
      <c r="T6" s="34">
        <f t="shared" si="3"/>
        <v>51.92</v>
      </c>
      <c r="U6" s="34">
        <f t="shared" si="3"/>
        <v>492.06</v>
      </c>
      <c r="V6" s="34">
        <f t="shared" si="3"/>
        <v>3641</v>
      </c>
      <c r="W6" s="34">
        <f t="shared" si="3"/>
        <v>1.1599999999999999</v>
      </c>
      <c r="X6" s="34">
        <f t="shared" si="3"/>
        <v>3138.79</v>
      </c>
      <c r="Y6" s="35">
        <f>IF(Y7="",NA(),Y7)</f>
        <v>91.68</v>
      </c>
      <c r="Z6" s="35">
        <f t="shared" ref="Z6:AH6" si="4">IF(Z7="",NA(),Z7)</f>
        <v>91</v>
      </c>
      <c r="AA6" s="35">
        <f t="shared" si="4"/>
        <v>82.48</v>
      </c>
      <c r="AB6" s="35">
        <f t="shared" si="4"/>
        <v>80.349999999999994</v>
      </c>
      <c r="AC6" s="35">
        <f t="shared" si="4"/>
        <v>108.16</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944.37</v>
      </c>
      <c r="BG6" s="35">
        <f t="shared" ref="BG6:BO6" si="7">IF(BG7="",NA(),BG7)</f>
        <v>1151.5999999999999</v>
      </c>
      <c r="BH6" s="35">
        <f t="shared" si="7"/>
        <v>681.64</v>
      </c>
      <c r="BI6" s="35">
        <f t="shared" si="7"/>
        <v>723</v>
      </c>
      <c r="BJ6" s="35">
        <f t="shared" si="7"/>
        <v>327.23</v>
      </c>
      <c r="BK6" s="35">
        <f t="shared" si="7"/>
        <v>1671.86</v>
      </c>
      <c r="BL6" s="35">
        <f t="shared" si="7"/>
        <v>1673.47</v>
      </c>
      <c r="BM6" s="35">
        <f t="shared" si="7"/>
        <v>1592.72</v>
      </c>
      <c r="BN6" s="35">
        <f t="shared" si="7"/>
        <v>1223.96</v>
      </c>
      <c r="BO6" s="35">
        <f t="shared" si="7"/>
        <v>1269.1500000000001</v>
      </c>
      <c r="BP6" s="34" t="str">
        <f>IF(BP7="","",IF(BP7="-","【-】","【"&amp;SUBSTITUTE(TEXT(BP7,"#,##0.00"),"-","△")&amp;"】"))</f>
        <v>【1,209.40】</v>
      </c>
      <c r="BQ6" s="35">
        <f>IF(BQ7="",NA(),BQ7)</f>
        <v>65.84</v>
      </c>
      <c r="BR6" s="35">
        <f t="shared" ref="BR6:BZ6" si="8">IF(BR7="",NA(),BR7)</f>
        <v>65.959999999999994</v>
      </c>
      <c r="BS6" s="35">
        <f t="shared" si="8"/>
        <v>85.27</v>
      </c>
      <c r="BT6" s="35">
        <f t="shared" si="8"/>
        <v>85.52</v>
      </c>
      <c r="BU6" s="35">
        <f t="shared" si="8"/>
        <v>86.94</v>
      </c>
      <c r="BV6" s="35">
        <f t="shared" si="8"/>
        <v>50.54</v>
      </c>
      <c r="BW6" s="35">
        <f t="shared" si="8"/>
        <v>49.22</v>
      </c>
      <c r="BX6" s="35">
        <f t="shared" si="8"/>
        <v>53.7</v>
      </c>
      <c r="BY6" s="35">
        <f t="shared" si="8"/>
        <v>61.54</v>
      </c>
      <c r="BZ6" s="35">
        <f t="shared" si="8"/>
        <v>63.97</v>
      </c>
      <c r="CA6" s="34" t="str">
        <f>IF(CA7="","",IF(CA7="-","【-】","【"&amp;SUBSTITUTE(TEXT(CA7,"#,##0.00"),"-","△")&amp;"】"))</f>
        <v>【74.48】</v>
      </c>
      <c r="CB6" s="35">
        <f>IF(CB7="",NA(),CB7)</f>
        <v>254.01</v>
      </c>
      <c r="CC6" s="35">
        <f t="shared" ref="CC6:CK6" si="9">IF(CC7="",NA(),CC7)</f>
        <v>269.52999999999997</v>
      </c>
      <c r="CD6" s="35">
        <f t="shared" si="9"/>
        <v>209.84</v>
      </c>
      <c r="CE6" s="35">
        <f t="shared" si="9"/>
        <v>217.1</v>
      </c>
      <c r="CF6" s="35">
        <f t="shared" si="9"/>
        <v>199.48</v>
      </c>
      <c r="CG6" s="35">
        <f t="shared" si="9"/>
        <v>320.36</v>
      </c>
      <c r="CH6" s="35">
        <f t="shared" si="9"/>
        <v>332.02</v>
      </c>
      <c r="CI6" s="35">
        <f t="shared" si="9"/>
        <v>300.35000000000002</v>
      </c>
      <c r="CJ6" s="35">
        <f t="shared" si="9"/>
        <v>267.86</v>
      </c>
      <c r="CK6" s="35">
        <f t="shared" si="9"/>
        <v>256.82</v>
      </c>
      <c r="CL6" s="34" t="str">
        <f>IF(CL7="","",IF(CL7="-","【-】","【"&amp;SUBSTITUTE(TEXT(CL7,"#,##0.00"),"-","△")&amp;"】"))</f>
        <v>【219.46】</v>
      </c>
      <c r="CM6" s="35" t="str">
        <f>IF(CM7="",NA(),CM7)</f>
        <v>-</v>
      </c>
      <c r="CN6" s="35" t="str">
        <f t="shared" ref="CN6:CV6" si="10">IF(CN7="",NA(),CN7)</f>
        <v>-</v>
      </c>
      <c r="CO6" s="35" t="str">
        <f t="shared" si="10"/>
        <v>-</v>
      </c>
      <c r="CP6" s="35" t="str">
        <f t="shared" si="10"/>
        <v>-</v>
      </c>
      <c r="CQ6" s="35" t="str">
        <f t="shared" si="10"/>
        <v>-</v>
      </c>
      <c r="CR6" s="35">
        <f t="shared" si="10"/>
        <v>34.74</v>
      </c>
      <c r="CS6" s="35">
        <f t="shared" si="10"/>
        <v>36.65</v>
      </c>
      <c r="CT6" s="35">
        <f t="shared" si="10"/>
        <v>37.72</v>
      </c>
      <c r="CU6" s="35">
        <f t="shared" si="10"/>
        <v>37.08</v>
      </c>
      <c r="CV6" s="35">
        <f t="shared" si="10"/>
        <v>37.46</v>
      </c>
      <c r="CW6" s="34" t="str">
        <f>IF(CW7="","",IF(CW7="-","【-】","【"&amp;SUBSTITUTE(TEXT(CW7,"#,##0.00"),"-","△")&amp;"】"))</f>
        <v>【42.82】</v>
      </c>
      <c r="CX6" s="35">
        <f>IF(CX7="",NA(),CX7)</f>
        <v>63.19</v>
      </c>
      <c r="CY6" s="35">
        <f t="shared" ref="CY6:DG6" si="11">IF(CY7="",NA(),CY7)</f>
        <v>63.44</v>
      </c>
      <c r="CZ6" s="35">
        <f t="shared" si="11"/>
        <v>64.92</v>
      </c>
      <c r="DA6" s="35">
        <f t="shared" si="11"/>
        <v>67.37</v>
      </c>
      <c r="DB6" s="35">
        <f t="shared" si="11"/>
        <v>70.69</v>
      </c>
      <c r="DC6" s="35">
        <f t="shared" si="11"/>
        <v>70.14</v>
      </c>
      <c r="DD6" s="35">
        <f t="shared" si="11"/>
        <v>68.83</v>
      </c>
      <c r="DE6" s="35">
        <f t="shared" si="11"/>
        <v>68.459999999999994</v>
      </c>
      <c r="DF6" s="35">
        <f t="shared" si="11"/>
        <v>67.22</v>
      </c>
      <c r="DG6" s="35">
        <f t="shared" si="11"/>
        <v>67.459999999999994</v>
      </c>
      <c r="DH6" s="34" t="str">
        <f>IF(DH7="","",IF(DH7="-","【-】","【"&amp;SUBSTITUTE(TEXT(DH7,"#,##0.00"),"-","△")&amp;"】"))</f>
        <v>【83.36】</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0.08</v>
      </c>
      <c r="EK6" s="35">
        <f t="shared" si="14"/>
        <v>0.26</v>
      </c>
      <c r="EL6" s="35">
        <f t="shared" si="14"/>
        <v>0.13</v>
      </c>
      <c r="EM6" s="35">
        <f t="shared" si="14"/>
        <v>0.13</v>
      </c>
      <c r="EN6" s="35">
        <f t="shared" si="14"/>
        <v>0.09</v>
      </c>
      <c r="EO6" s="34" t="str">
        <f>IF(EO7="","",IF(EO7="-","【-】","【"&amp;SUBSTITUTE(TEXT(EO7,"#,##0.00"),"-","△")&amp;"】"))</f>
        <v>【0.12】</v>
      </c>
    </row>
    <row r="7" spans="1:145" s="36" customFormat="1" x14ac:dyDescent="0.2">
      <c r="A7" s="28"/>
      <c r="B7" s="37">
        <v>2018</v>
      </c>
      <c r="C7" s="37">
        <v>413461</v>
      </c>
      <c r="D7" s="37">
        <v>47</v>
      </c>
      <c r="E7" s="37">
        <v>17</v>
      </c>
      <c r="F7" s="37">
        <v>4</v>
      </c>
      <c r="G7" s="37">
        <v>0</v>
      </c>
      <c r="H7" s="37" t="s">
        <v>98</v>
      </c>
      <c r="I7" s="37" t="s">
        <v>99</v>
      </c>
      <c r="J7" s="37" t="s">
        <v>100</v>
      </c>
      <c r="K7" s="37" t="s">
        <v>101</v>
      </c>
      <c r="L7" s="37" t="s">
        <v>102</v>
      </c>
      <c r="M7" s="37" t="s">
        <v>103</v>
      </c>
      <c r="N7" s="38" t="s">
        <v>104</v>
      </c>
      <c r="O7" s="38" t="s">
        <v>105</v>
      </c>
      <c r="P7" s="38">
        <v>14.22</v>
      </c>
      <c r="Q7" s="38">
        <v>100</v>
      </c>
      <c r="R7" s="38">
        <v>3780</v>
      </c>
      <c r="S7" s="38">
        <v>25548</v>
      </c>
      <c r="T7" s="38">
        <v>51.92</v>
      </c>
      <c r="U7" s="38">
        <v>492.06</v>
      </c>
      <c r="V7" s="38">
        <v>3641</v>
      </c>
      <c r="W7" s="38">
        <v>1.1599999999999999</v>
      </c>
      <c r="X7" s="38">
        <v>3138.79</v>
      </c>
      <c r="Y7" s="38">
        <v>91.68</v>
      </c>
      <c r="Z7" s="38">
        <v>91</v>
      </c>
      <c r="AA7" s="38">
        <v>82.48</v>
      </c>
      <c r="AB7" s="38">
        <v>80.349999999999994</v>
      </c>
      <c r="AC7" s="38">
        <v>108.16</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944.37</v>
      </c>
      <c r="BG7" s="38">
        <v>1151.5999999999999</v>
      </c>
      <c r="BH7" s="38">
        <v>681.64</v>
      </c>
      <c r="BI7" s="38">
        <v>723</v>
      </c>
      <c r="BJ7" s="38">
        <v>327.23</v>
      </c>
      <c r="BK7" s="38">
        <v>1671.86</v>
      </c>
      <c r="BL7" s="38">
        <v>1673.47</v>
      </c>
      <c r="BM7" s="38">
        <v>1592.72</v>
      </c>
      <c r="BN7" s="38">
        <v>1223.96</v>
      </c>
      <c r="BO7" s="38">
        <v>1269.1500000000001</v>
      </c>
      <c r="BP7" s="38">
        <v>1209.4000000000001</v>
      </c>
      <c r="BQ7" s="38">
        <v>65.84</v>
      </c>
      <c r="BR7" s="38">
        <v>65.959999999999994</v>
      </c>
      <c r="BS7" s="38">
        <v>85.27</v>
      </c>
      <c r="BT7" s="38">
        <v>85.52</v>
      </c>
      <c r="BU7" s="38">
        <v>86.94</v>
      </c>
      <c r="BV7" s="38">
        <v>50.54</v>
      </c>
      <c r="BW7" s="38">
        <v>49.22</v>
      </c>
      <c r="BX7" s="38">
        <v>53.7</v>
      </c>
      <c r="BY7" s="38">
        <v>61.54</v>
      </c>
      <c r="BZ7" s="38">
        <v>63.97</v>
      </c>
      <c r="CA7" s="38">
        <v>74.48</v>
      </c>
      <c r="CB7" s="38">
        <v>254.01</v>
      </c>
      <c r="CC7" s="38">
        <v>269.52999999999997</v>
      </c>
      <c r="CD7" s="38">
        <v>209.84</v>
      </c>
      <c r="CE7" s="38">
        <v>217.1</v>
      </c>
      <c r="CF7" s="38">
        <v>199.48</v>
      </c>
      <c r="CG7" s="38">
        <v>320.36</v>
      </c>
      <c r="CH7" s="38">
        <v>332.02</v>
      </c>
      <c r="CI7" s="38">
        <v>300.35000000000002</v>
      </c>
      <c r="CJ7" s="38">
        <v>267.86</v>
      </c>
      <c r="CK7" s="38">
        <v>256.82</v>
      </c>
      <c r="CL7" s="38">
        <v>219.46</v>
      </c>
      <c r="CM7" s="38" t="s">
        <v>104</v>
      </c>
      <c r="CN7" s="38" t="s">
        <v>104</v>
      </c>
      <c r="CO7" s="38" t="s">
        <v>104</v>
      </c>
      <c r="CP7" s="38" t="s">
        <v>104</v>
      </c>
      <c r="CQ7" s="38" t="s">
        <v>104</v>
      </c>
      <c r="CR7" s="38">
        <v>34.74</v>
      </c>
      <c r="CS7" s="38">
        <v>36.65</v>
      </c>
      <c r="CT7" s="38">
        <v>37.72</v>
      </c>
      <c r="CU7" s="38">
        <v>37.08</v>
      </c>
      <c r="CV7" s="38">
        <v>37.46</v>
      </c>
      <c r="CW7" s="38">
        <v>42.82</v>
      </c>
      <c r="CX7" s="38">
        <v>63.19</v>
      </c>
      <c r="CY7" s="38">
        <v>63.44</v>
      </c>
      <c r="CZ7" s="38">
        <v>64.92</v>
      </c>
      <c r="DA7" s="38">
        <v>67.37</v>
      </c>
      <c r="DB7" s="38">
        <v>70.69</v>
      </c>
      <c r="DC7" s="38">
        <v>70.14</v>
      </c>
      <c r="DD7" s="38">
        <v>68.83</v>
      </c>
      <c r="DE7" s="38">
        <v>68.459999999999994</v>
      </c>
      <c r="DF7" s="38">
        <v>67.22</v>
      </c>
      <c r="DG7" s="38">
        <v>67.459999999999994</v>
      </c>
      <c r="DH7" s="38">
        <v>83.36</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0.08</v>
      </c>
      <c r="EK7" s="38">
        <v>0.26</v>
      </c>
      <c r="EL7" s="38">
        <v>0.13</v>
      </c>
      <c r="EM7" s="38">
        <v>0.13</v>
      </c>
      <c r="EN7" s="38">
        <v>0.09</v>
      </c>
      <c r="EO7" s="38">
        <v>0.12</v>
      </c>
    </row>
    <row r="8" spans="1:145" x14ac:dyDescent="0.2">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2">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2">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2019-12-05T05:14:35Z</dcterms:created>
  <dcterms:modified xsi:type="dcterms:W3CDTF">2020-01-31T04:44:17Z</dcterms:modified>
  <cp:category/>
</cp:coreProperties>
</file>