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21.13\共有フォルダ\下水道課\管理担当\■佐賀県、協会等調査、アンケート\【02】 県市町村課\公営企業関連\公営企業　経営比較分析表\R2\令和２年度決算「経営比較分析表」の分析等について\提出分\"/>
    </mc:Choice>
  </mc:AlternateContent>
  <workbookProtection workbookAlgorithmName="SHA-512" workbookHashValue="JsBsBrxuYb2xvAeZWPku7Ml8psrINqLj0TdwtRrCYTB/g0gIpAHTyXEYn9FulheiwyiEMZ1c/a4gTzDOTPRYxQ==" workbookSaltValue="wo8a3NyxeB51Vk0MWpyo7g==" workbookSpinCount="100000" lockStructure="1"/>
  <bookViews>
    <workbookView xWindow="0" yWindow="0" windowWidth="15360" windowHeight="76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R6" i="5"/>
  <c r="Q6" i="5"/>
  <c r="W10" i="4" s="1"/>
  <c r="P6" i="5"/>
  <c r="P10" i="4" s="1"/>
  <c r="O6" i="5"/>
  <c r="N6" i="5"/>
  <c r="M6" i="5"/>
  <c r="AD8" i="4" s="1"/>
  <c r="L6" i="5"/>
  <c r="W8" i="4" s="1"/>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AT10" i="4"/>
  <c r="AL10" i="4"/>
  <c r="AD10" i="4"/>
  <c r="I10" i="4"/>
  <c r="B10" i="4"/>
  <c r="AL8" i="4"/>
  <c r="P8" i="4"/>
  <c r="I8" i="4"/>
</calcChain>
</file>

<file path=xl/sharedStrings.xml><?xml version="1.0" encoding="utf-8"?>
<sst xmlns="http://schemas.openxmlformats.org/spreadsheetml/2006/main" count="236" uniqueCount="118">
  <si>
    <t>経営比較分析表（令和2年度決算）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</si>
  <si>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</si>
  <si>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</si>
  <si>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</si>
  <si>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</si>
  <si>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</si>
  <si>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</si>
  <si>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</si>
  <si>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</si>
  <si>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</si>
  <si>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</si>
  <si>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</si>
  <si>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</si>
  <si>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</si>
  <si>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</si>
  <si>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</si>
  <si>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</si>
  <si>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</si>
  <si>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</si>
  <si>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</si>
  <si>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</si>
  <si>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</si>
  <si>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</si>
  <si>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</si>
  <si>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</si>
  <si>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</si>
  <si>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</si>
  <si>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</si>
  <si>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</si>
  <si>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</si>
  <si>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</si>
  <si>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</si>
  <si>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</si>
  <si>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</si>
  <si>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</si>
  <si>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</si>
  <si>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</si>
  <si>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</si>
  <si>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</si>
  <si>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</si>
  <si>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</si>
  <si>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</si>
  <si>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</si>
  <si>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</si>
  <si>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</si>
  <si>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</si>
  <si>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</si>
  <si>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</si>
  <si>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</si>
  <si>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</si>
  <si>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</si>
  <si>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</si>
  <si>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</si>
  <si>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</si>
  <si>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</si>
  <si>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</si>
  <si>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</si>
  <si>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</si>
  <si>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</si>
  <si>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</si>
  <si>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</si>
  <si>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</si>
  <si>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</si>
  <si>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</si>
  <si>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</si>
  <si>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</si>
  <si>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</si>
  <si>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</si>
  <si>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</si>
  <si>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</si>
  <si>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</si>
  <si>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</si>
  <si>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</si>
  <si>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</si>
  <si>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</si>
  <si>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</si>
  <si>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</si>
  <si>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</si>
  <si>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</si>
  <si>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</si>
  <si>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</si>
  <si>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</si>
  <si>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</si>
  <si>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</si>
  <si>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</si>
  <si>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</si>
  <si>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</si>
  <si>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</si>
  <si>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</si>
  <si>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</si>
  <si>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</si>
  <si>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</si>
  <si>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</si>
  <si>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</si>
  <si>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</si>
  <si>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</si>
  <si>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</si>
  <si>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佐賀県　みやき町</t>
  </si>
  <si>
    <t>法非適用</t>
  </si>
  <si>
    <t>下水道事業</t>
  </si>
  <si>
    <t>公共下水道</t>
  </si>
  <si>
    <t>Cc3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</si>
  <si>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</si>
  <si>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</si>
  <si>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</si>
  <si>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</si>
  <si>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</si>
  <si>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</si>
  <si>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</si>
  <si>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</si>
  <si>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</si>
  <si>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</si>
  <si>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</si>
  <si>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</si>
  <si>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</si>
  <si>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平成18年の供用開始から15年目であり老朽化対策については実施していないが、処理施設のポンプ等の機器については、定期的にオーバーホール等の修繕を行っている。
　今後はストックマネージメント計画（簡易版）に基づき管渠や処理場施設の機器類について、定期的な点検や調査を実施し、大規模な改修に陥らないように計画的な修繕を行っていき、安定した経営を継続していく。</t>
    <phoneticPr fontId="4"/>
  </si>
  <si>
    <t>供用開始15年目を迎え処理区域・処理人口は年々拡大し収益も上がってきているものの、建設費に係る償還金も増大している。償還金の財源としては使用料のほか、交付税措置相当分の一般会計からの繰入金を充てているが、赤字補てんとしての繰入金の増加も想定される。
　経営の安定化には収入（使用料）の確保が重要事項であり、未接続者への加入啓発に努力する一方、料金見直しを含めた収入確保及び効率的な支出に努める必要がある。
　また、使用料以外の収入として太陽光発電による収入があるが、その他の収入源について汚泥の活用等検討する必要がある。
　今後、令和５年度までに公営企業会計の適用を行う予定であり、適正な料金収入の実現に向けた取り組みを実施する。</t>
    <rPh sb="173" eb="175">
      <t>ミナオ</t>
    </rPh>
    <phoneticPr fontId="4"/>
  </si>
  <si>
    <r>
      <rPr>
        <sz val="8"/>
        <color theme="1"/>
        <rFont val="ＭＳ ゴシック"/>
        <family val="3"/>
        <charset val="128"/>
      </rPr>
      <t>本町の公共下水道事業は、平成25年度に全体計画の見直しをし、全体計画面積を320.5haとし令和7年度に整備を完了する計画である。令和２年度末にお</t>
    </r>
    <r>
      <rPr>
        <sz val="8"/>
        <rFont val="ＭＳ ゴシック"/>
        <family val="3"/>
        <charset val="128"/>
      </rPr>
      <t>いて213.7haを整備しており、整備率は66.7%</t>
    </r>
    <r>
      <rPr>
        <sz val="8"/>
        <color theme="1"/>
        <rFont val="ＭＳ ゴシック"/>
        <family val="3"/>
        <charset val="128"/>
      </rPr>
      <t>である。
　平成18年6月から供用開始しており、処理区域・処理人口が拡大している。</t>
    </r>
    <r>
      <rPr>
        <sz val="6"/>
        <color theme="1"/>
        <rFont val="ＭＳ ゴシック"/>
        <family val="3"/>
        <charset val="128"/>
      </rPr>
      <t xml:space="preserve">
</t>
    </r>
    <r>
      <rPr>
        <sz val="8"/>
        <color theme="1"/>
        <rFont val="ＭＳ ゴシック"/>
        <family val="3"/>
        <charset val="128"/>
      </rPr>
      <t>①収益的収支率について</t>
    </r>
    <r>
      <rPr>
        <sz val="6"/>
        <color theme="1"/>
        <rFont val="ＭＳ ゴシック"/>
        <family val="3"/>
        <charset val="128"/>
      </rPr>
      <t xml:space="preserve">
  使用料収入は使用者が増えた事により増加したが、総支出も公営企業会計法適用委託費で増加した。他会計繰入金の基準内繰入額増加に伴い前年比より1.85%上昇した。
　汚水処理整備済み地区の未接続者対策や新たな整備地区の早期接続の啓発を行い、他会計繰入金に頼らない経営安定化に向けた収益の増加を図る必要がある。
</t>
    </r>
    <r>
      <rPr>
        <sz val="8"/>
        <color theme="1"/>
        <rFont val="ＭＳ ゴシック"/>
        <family val="3"/>
        <charset val="128"/>
      </rPr>
      <t>④企業債残高対事業規模比率</t>
    </r>
    <r>
      <rPr>
        <sz val="6"/>
        <color theme="1"/>
        <rFont val="ＭＳ ゴシック"/>
        <family val="3"/>
        <charset val="128"/>
      </rPr>
      <t xml:space="preserve">
　処理場の増設工事や下水道管路敷設工事を進めている為に、企業債の借入額は今後ともに増えていくが、使用料金も増加しているために比率は適切な範囲で推移している。
</t>
    </r>
    <r>
      <rPr>
        <sz val="8"/>
        <color theme="1"/>
        <rFont val="ＭＳ ゴシック"/>
        <family val="3"/>
        <charset val="128"/>
      </rPr>
      <t>⑤経費回収率について</t>
    </r>
    <r>
      <rPr>
        <sz val="6"/>
        <color theme="1"/>
        <rFont val="ＭＳ ゴシック"/>
        <family val="3"/>
        <charset val="128"/>
      </rPr>
      <t xml:space="preserve">
　令和2年度は、公営企業会計法適用委託で資産調査、評価を実施しているために、汚水処理費が増加している。令和５年度までに移行は完了するので、法適用化後の令和６年度以降は適正な料金収入、汚水処理費の削減を行い右上がりに推移していく。
</t>
    </r>
    <r>
      <rPr>
        <sz val="8"/>
        <color theme="1"/>
        <rFont val="ＭＳ ゴシック"/>
        <family val="3"/>
        <charset val="128"/>
      </rPr>
      <t>⑥汚水処理原価について</t>
    </r>
    <r>
      <rPr>
        <sz val="6"/>
        <color theme="1"/>
        <rFont val="ＭＳ ゴシック"/>
        <family val="3"/>
        <charset val="128"/>
      </rPr>
      <t xml:space="preserve">
　下水道事業工事により毎年使用者が増加していくために、汚水処理原価の基礎となる有収水量は増加していく。また処理水量も増加するために定常的な維持管理費も増加するために、原価の大幅な増加を抑制するために、機器の修繕等計画的に実施していき、この水準を維持していく。
</t>
    </r>
    <r>
      <rPr>
        <sz val="8"/>
        <color theme="1"/>
        <rFont val="ＭＳ ゴシック"/>
        <family val="3"/>
        <charset val="128"/>
      </rPr>
      <t>⑦施設使用率について</t>
    </r>
    <r>
      <rPr>
        <sz val="6"/>
        <color theme="1"/>
        <rFont val="ＭＳ ゴシック"/>
        <family val="3"/>
        <charset val="128"/>
      </rPr>
      <t xml:space="preserve">
　令和2年度末の処理場の処理能力は3,200㎥／日で，公共と特環より流入があり合計すると2,434㎥で76.06%の施設利用率となります。
　令和２年度に処理場の第5系列稼働の為の電気・機械設備の工事を実施しており、令和3年度から処理能力は4,000㎥／日となり，施設使用率は60%程度に低下しますが、使用者の増加に伴い処理水量も増加する事が見込まれる為、施設使用率は上昇していく。
</t>
    </r>
    <r>
      <rPr>
        <sz val="8"/>
        <color theme="1"/>
        <rFont val="ＭＳ ゴシック"/>
        <family val="3"/>
        <charset val="128"/>
      </rPr>
      <t>⑧水洗化率について</t>
    </r>
    <r>
      <rPr>
        <sz val="6"/>
        <color theme="1"/>
        <rFont val="ＭＳ ゴシック"/>
        <family val="3"/>
        <charset val="128"/>
      </rPr>
      <t xml:space="preserve">
　水洗化率は横ばいとなったが、類似団体平均値を超える値となっている。
　平成17年3月の市町村合併により特定環境保全公共下水道事業との2事業をおこなっており、分析上経費を案分している。
　</t>
    </r>
    <rPh sb="142" eb="145">
      <t>シュウエキテキ</t>
    </rPh>
    <rPh sb="145" eb="147">
      <t>シュウシ</t>
    </rPh>
    <rPh sb="147" eb="148">
      <t>リツ</t>
    </rPh>
    <rPh sb="161" eb="164">
      <t>シヨウシャ</t>
    </rPh>
    <rPh sb="182" eb="184">
      <t>コウエイ</t>
    </rPh>
    <rPh sb="184" eb="186">
      <t>キギョウ</t>
    </rPh>
    <rPh sb="186" eb="188">
      <t>カイケイ</t>
    </rPh>
    <rPh sb="188" eb="189">
      <t>ホウ</t>
    </rPh>
    <rPh sb="189" eb="191">
      <t>テキヨウ</t>
    </rPh>
    <rPh sb="191" eb="193">
      <t>イタク</t>
    </rPh>
    <rPh sb="193" eb="194">
      <t>ヒ</t>
    </rPh>
    <rPh sb="195" eb="197">
      <t>ゾウカ</t>
    </rPh>
    <rPh sb="200" eb="201">
      <t>タ</t>
    </rPh>
    <rPh sb="201" eb="203">
      <t>カイケイ</t>
    </rPh>
    <rPh sb="203" eb="205">
      <t>クリイレ</t>
    </rPh>
    <rPh sb="205" eb="206">
      <t>キン</t>
    </rPh>
    <rPh sb="209" eb="210">
      <t>ナイ</t>
    </rPh>
    <rPh sb="212" eb="213">
      <t>ガク</t>
    </rPh>
    <rPh sb="213" eb="215">
      <t>ゾウカ</t>
    </rPh>
    <rPh sb="216" eb="217">
      <t>トモナ</t>
    </rPh>
    <rPh sb="218" eb="220">
      <t>ゼンネン</t>
    </rPh>
    <rPh sb="220" eb="221">
      <t>ヒ</t>
    </rPh>
    <rPh sb="228" eb="230">
      <t>ジョウショウ</t>
    </rPh>
    <rPh sb="308" eb="310">
      <t>キギョウ</t>
    </rPh>
    <rPh sb="310" eb="311">
      <t>サイ</t>
    </rPh>
    <rPh sb="311" eb="312">
      <t>ザン</t>
    </rPh>
    <rPh sb="312" eb="313">
      <t>タカ</t>
    </rPh>
    <rPh sb="313" eb="314">
      <t>タイ</t>
    </rPh>
    <rPh sb="314" eb="316">
      <t>ジギョウ</t>
    </rPh>
    <rPh sb="316" eb="318">
      <t>キボ</t>
    </rPh>
    <rPh sb="318" eb="320">
      <t>ヒリツ</t>
    </rPh>
    <rPh sb="322" eb="325">
      <t>ショリジョウ</t>
    </rPh>
    <rPh sb="326" eb="328">
      <t>ゾウセツ</t>
    </rPh>
    <rPh sb="328" eb="330">
      <t>コウジ</t>
    </rPh>
    <rPh sb="331" eb="334">
      <t>ゲスイドウ</t>
    </rPh>
    <rPh sb="334" eb="336">
      <t>カンロ</t>
    </rPh>
    <rPh sb="336" eb="338">
      <t>フセツ</t>
    </rPh>
    <rPh sb="338" eb="340">
      <t>コウジ</t>
    </rPh>
    <rPh sb="341" eb="342">
      <t>スス</t>
    </rPh>
    <rPh sb="346" eb="347">
      <t>タメ</t>
    </rPh>
    <rPh sb="349" eb="351">
      <t>キギョウ</t>
    </rPh>
    <rPh sb="351" eb="352">
      <t>サイ</t>
    </rPh>
    <rPh sb="353" eb="355">
      <t>カリイレ</t>
    </rPh>
    <rPh sb="355" eb="356">
      <t>ガク</t>
    </rPh>
    <rPh sb="357" eb="359">
      <t>コンゴ</t>
    </rPh>
    <rPh sb="362" eb="363">
      <t>フ</t>
    </rPh>
    <rPh sb="369" eb="372">
      <t>シヨウリョウ</t>
    </rPh>
    <rPh sb="372" eb="373">
      <t>キン</t>
    </rPh>
    <rPh sb="374" eb="376">
      <t>ゾウカ</t>
    </rPh>
    <rPh sb="383" eb="385">
      <t>ヒリツ</t>
    </rPh>
    <rPh sb="386" eb="388">
      <t>テキセツ</t>
    </rPh>
    <rPh sb="389" eb="391">
      <t>ハンイ</t>
    </rPh>
    <rPh sb="392" eb="394">
      <t>スイイ</t>
    </rPh>
    <rPh sb="401" eb="403">
      <t>ケイヒ</t>
    </rPh>
    <rPh sb="403" eb="405">
      <t>カイシュウ</t>
    </rPh>
    <rPh sb="405" eb="406">
      <t>リツ</t>
    </rPh>
    <rPh sb="412" eb="414">
      <t>レイワ</t>
    </rPh>
    <rPh sb="415" eb="417">
      <t>ネンド</t>
    </rPh>
    <rPh sb="419" eb="421">
      <t>コウエイ</t>
    </rPh>
    <rPh sb="421" eb="423">
      <t>キギョウ</t>
    </rPh>
    <rPh sb="423" eb="425">
      <t>カイケイ</t>
    </rPh>
    <rPh sb="425" eb="426">
      <t>ホウ</t>
    </rPh>
    <rPh sb="426" eb="428">
      <t>テキヨウ</t>
    </rPh>
    <rPh sb="428" eb="430">
      <t>イタク</t>
    </rPh>
    <rPh sb="431" eb="433">
      <t>シサン</t>
    </rPh>
    <rPh sb="433" eb="435">
      <t>チョウサ</t>
    </rPh>
    <rPh sb="436" eb="438">
      <t>ヒョウカ</t>
    </rPh>
    <rPh sb="439" eb="441">
      <t>ジッシ</t>
    </rPh>
    <rPh sb="449" eb="451">
      <t>オスイ</t>
    </rPh>
    <rPh sb="451" eb="453">
      <t>ショリ</t>
    </rPh>
    <rPh sb="453" eb="454">
      <t>ヒ</t>
    </rPh>
    <rPh sb="455" eb="457">
      <t>ゾウカ</t>
    </rPh>
    <rPh sb="462" eb="464">
      <t>レイワ</t>
    </rPh>
    <rPh sb="465" eb="466">
      <t>ネン</t>
    </rPh>
    <rPh sb="466" eb="467">
      <t>ド</t>
    </rPh>
    <rPh sb="470" eb="472">
      <t>イコウ</t>
    </rPh>
    <rPh sb="473" eb="475">
      <t>カンリョウ</t>
    </rPh>
    <rPh sb="480" eb="481">
      <t>ホウ</t>
    </rPh>
    <rPh sb="481" eb="483">
      <t>テキヨウ</t>
    </rPh>
    <rPh sb="483" eb="484">
      <t>カ</t>
    </rPh>
    <rPh sb="484" eb="485">
      <t>ゴ</t>
    </rPh>
    <rPh sb="486" eb="488">
      <t>レイワ</t>
    </rPh>
    <rPh sb="489" eb="490">
      <t>ネン</t>
    </rPh>
    <rPh sb="490" eb="491">
      <t>ド</t>
    </rPh>
    <rPh sb="491" eb="493">
      <t>イコウ</t>
    </rPh>
    <rPh sb="502" eb="504">
      <t>オスイ</t>
    </rPh>
    <rPh sb="504" eb="506">
      <t>ショリ</t>
    </rPh>
    <rPh sb="506" eb="507">
      <t>ヒ</t>
    </rPh>
    <rPh sb="508" eb="510">
      <t>サクゲン</t>
    </rPh>
    <rPh sb="511" eb="512">
      <t>オコナ</t>
    </rPh>
    <rPh sb="513" eb="514">
      <t>ミギ</t>
    </rPh>
    <rPh sb="514" eb="515">
      <t>ア</t>
    </rPh>
    <rPh sb="518" eb="520">
      <t>スイイ</t>
    </rPh>
    <rPh sb="527" eb="529">
      <t>オスイ</t>
    </rPh>
    <rPh sb="529" eb="531">
      <t>ショリ</t>
    </rPh>
    <rPh sb="531" eb="533">
      <t>ゲンカ</t>
    </rPh>
    <rPh sb="539" eb="542">
      <t>ゲスイドウ</t>
    </rPh>
    <rPh sb="542" eb="544">
      <t>ジギョウ</t>
    </rPh>
    <rPh sb="544" eb="546">
      <t>コウジ</t>
    </rPh>
    <rPh sb="549" eb="551">
      <t>マイトシ</t>
    </rPh>
    <rPh sb="551" eb="554">
      <t>シヨウシャ</t>
    </rPh>
    <rPh sb="555" eb="557">
      <t>ゾウカ</t>
    </rPh>
    <rPh sb="565" eb="567">
      <t>オスイ</t>
    </rPh>
    <rPh sb="567" eb="569">
      <t>ショリ</t>
    </rPh>
    <rPh sb="569" eb="571">
      <t>ゲンカ</t>
    </rPh>
    <rPh sb="572" eb="574">
      <t>キソ</t>
    </rPh>
    <rPh sb="582" eb="584">
      <t>ゾウカ</t>
    </rPh>
    <rPh sb="591" eb="593">
      <t>ショリ</t>
    </rPh>
    <rPh sb="593" eb="595">
      <t>スイリョウ</t>
    </rPh>
    <rPh sb="596" eb="598">
      <t>ゾウカ</t>
    </rPh>
    <rPh sb="603" eb="605">
      <t>テイジョウ</t>
    </rPh>
    <rPh sb="605" eb="606">
      <t>テキ</t>
    </rPh>
    <rPh sb="607" eb="609">
      <t>イジ</t>
    </rPh>
    <rPh sb="609" eb="612">
      <t>カンリヒ</t>
    </rPh>
    <rPh sb="613" eb="615">
      <t>ゾウカ</t>
    </rPh>
    <rPh sb="621" eb="623">
      <t>ゲンカ</t>
    </rPh>
    <rPh sb="624" eb="626">
      <t>オオハバ</t>
    </rPh>
    <rPh sb="627" eb="629">
      <t>ゾウカ</t>
    </rPh>
    <rPh sb="630" eb="632">
      <t>ヨクセイ</t>
    </rPh>
    <rPh sb="638" eb="640">
      <t>キキ</t>
    </rPh>
    <rPh sb="641" eb="643">
      <t>シュウゼン</t>
    </rPh>
    <rPh sb="643" eb="644">
      <t>ナド</t>
    </rPh>
    <rPh sb="644" eb="646">
      <t>ケイカク</t>
    </rPh>
    <rPh sb="646" eb="647">
      <t>テキ</t>
    </rPh>
    <rPh sb="648" eb="650">
      <t>ジッシ</t>
    </rPh>
    <rPh sb="657" eb="659">
      <t>スイジュン</t>
    </rPh>
    <rPh sb="660" eb="662">
      <t>イジ</t>
    </rPh>
    <rPh sb="669" eb="671">
      <t>シセツ</t>
    </rPh>
    <rPh sb="671" eb="673">
      <t>シヨウ</t>
    </rPh>
    <rPh sb="673" eb="674">
      <t>リツ</t>
    </rPh>
    <rPh sb="680" eb="682">
      <t>レイワ</t>
    </rPh>
    <rPh sb="683" eb="685">
      <t>ネンド</t>
    </rPh>
    <rPh sb="685" eb="686">
      <t>マツ</t>
    </rPh>
    <rPh sb="687" eb="690">
      <t>ショリジョウ</t>
    </rPh>
    <rPh sb="691" eb="693">
      <t>ショリ</t>
    </rPh>
    <rPh sb="693" eb="695">
      <t>ノウリョク</t>
    </rPh>
    <rPh sb="703" eb="704">
      <t>ニチ</t>
    </rPh>
    <rPh sb="706" eb="708">
      <t>コウキョウ</t>
    </rPh>
    <rPh sb="709" eb="711">
      <t>トッカン</t>
    </rPh>
    <rPh sb="713" eb="715">
      <t>リュウニュウ</t>
    </rPh>
    <rPh sb="718" eb="720">
      <t>ゴウケイ</t>
    </rPh>
    <rPh sb="737" eb="739">
      <t>シセツ</t>
    </rPh>
    <rPh sb="739" eb="742">
      <t>リヨウリツ</t>
    </rPh>
    <rPh sb="750" eb="752">
      <t>レイワ</t>
    </rPh>
    <rPh sb="753" eb="755">
      <t>ネンド</t>
    </rPh>
    <rPh sb="756" eb="759">
      <t>ショリジョウ</t>
    </rPh>
    <rPh sb="760" eb="761">
      <t>ダイ</t>
    </rPh>
    <rPh sb="762" eb="764">
      <t>ケイレツ</t>
    </rPh>
    <rPh sb="764" eb="766">
      <t>カドウ</t>
    </rPh>
    <rPh sb="767" eb="768">
      <t>タメ</t>
    </rPh>
    <rPh sb="769" eb="771">
      <t>デンキ</t>
    </rPh>
    <rPh sb="772" eb="774">
      <t>キカイ</t>
    </rPh>
    <rPh sb="774" eb="776">
      <t>セツビ</t>
    </rPh>
    <rPh sb="777" eb="779">
      <t>コウジ</t>
    </rPh>
    <rPh sb="780" eb="782">
      <t>ジッシ</t>
    </rPh>
    <rPh sb="787" eb="789">
      <t>レイワ</t>
    </rPh>
    <rPh sb="790" eb="792">
      <t>ネンド</t>
    </rPh>
    <rPh sb="794" eb="796">
      <t>ショリ</t>
    </rPh>
    <rPh sb="796" eb="798">
      <t>ノウリョク</t>
    </rPh>
    <rPh sb="806" eb="807">
      <t>ニチ</t>
    </rPh>
    <rPh sb="811" eb="813">
      <t>シセツ</t>
    </rPh>
    <rPh sb="813" eb="815">
      <t>シヨウ</t>
    </rPh>
    <rPh sb="815" eb="816">
      <t>リツ</t>
    </rPh>
    <rPh sb="820" eb="822">
      <t>テイド</t>
    </rPh>
    <rPh sb="823" eb="825">
      <t>テイカ</t>
    </rPh>
    <rPh sb="830" eb="833">
      <t>シヨウシャ</t>
    </rPh>
    <rPh sb="834" eb="836">
      <t>ゾウカ</t>
    </rPh>
    <rPh sb="837" eb="838">
      <t>トモナ</t>
    </rPh>
    <rPh sb="839" eb="841">
      <t>ショリ</t>
    </rPh>
    <rPh sb="841" eb="843">
      <t>スイリョウ</t>
    </rPh>
    <rPh sb="844" eb="846">
      <t>ゾウカ</t>
    </rPh>
    <rPh sb="848" eb="849">
      <t>コト</t>
    </rPh>
    <rPh sb="850" eb="852">
      <t>ミコ</t>
    </rPh>
    <rPh sb="855" eb="856">
      <t>タメ</t>
    </rPh>
    <rPh sb="857" eb="859">
      <t>シセツ</t>
    </rPh>
    <rPh sb="859" eb="861">
      <t>シヨウ</t>
    </rPh>
    <rPh sb="861" eb="862">
      <t>リツ</t>
    </rPh>
    <rPh sb="863" eb="865">
      <t>ジョウショウ</t>
    </rPh>
    <rPh sb="872" eb="875">
      <t>スイセンカ</t>
    </rPh>
    <rPh sb="875" eb="876">
      <t>リツ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</si>
</sst>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9"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0"/>
      <color theme="1"/>
      <name val="ＭＳ ゴシック"/>
      <family val="3"/>
      <charset val="128"/>
    </font>
    <font>
      <sz val="8"/>
      <color theme="1"/>
      <name val="ＭＳ ゴシック"/>
      <family val="3"/>
      <charset val="128"/>
    </font>
    <font>
      <sz val="6"/>
      <color theme="1"/>
      <name val="ＭＳ ゴシック"/>
      <family val="3"/>
      <charset val="128"/>
    </font>
    <font>
      <sz val="8"/>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7" fillId="0" borderId="6" xfId="0" applyFont="1" applyBorder="1" applyAlignment="1" applyProtection="1">
      <alignment horizontal="left" vertical="top" wrapText="1"/>
      <protection locked="0"/>
    </xf>
    <xf numFmtId="0" fontId="17" fillId="0" borderId="0" xfId="0" applyFont="1" applyBorder="1" applyAlignment="1" applyProtection="1">
      <alignment horizontal="left" vertical="top" wrapText="1"/>
      <protection locked="0"/>
    </xf>
    <xf numFmtId="0" fontId="17" fillId="0" borderId="7" xfId="0" applyFont="1" applyBorder="1" applyAlignment="1" applyProtection="1">
      <alignment horizontal="left" vertical="top" wrapText="1"/>
      <protection locked="0"/>
    </xf>
    <xf numFmtId="0" fontId="17" fillId="0" borderId="8" xfId="0" applyFont="1" applyBorder="1" applyAlignment="1" applyProtection="1">
      <alignment horizontal="left" vertical="top" wrapText="1"/>
      <protection locked="0"/>
    </xf>
    <xf numFmtId="0" fontId="17" fillId="0" borderId="1" xfId="0" applyFont="1" applyBorder="1" applyAlignment="1" applyProtection="1">
      <alignment horizontal="left" vertical="top" wrapText="1"/>
      <protection locked="0"/>
    </xf>
    <xf numFmtId="0" fontId="17" fillId="0" borderId="9" xfId="0" applyFont="1" applyBorder="1" applyAlignment="1" applyProtection="1">
      <alignment horizontal="left" vertical="top" wrapText="1"/>
      <protection locked="0"/>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1D4-4357-A502-B723BAEA44BF}"/>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0.21</c:v>
                </c:pt>
                <c:pt idx="1">
                  <c:v>0.15</c:v>
                </c:pt>
                <c:pt idx="2">
                  <c:v>0.25</c:v>
                </c:pt>
                <c:pt idx="3">
                  <c:v>0.18</c:v>
                </c:pt>
                <c:pt idx="4">
                  <c:v>0.06</c:v>
                </c:pt>
              </c:numCache>
            </c:numRef>
          </c:val>
          <c:smooth val="0"/>
          <c:extLst>
            <c:ext xmlns:c16="http://schemas.microsoft.com/office/drawing/2014/chart" uri="{C3380CC4-5D6E-409C-BE32-E72D297353CC}">
              <c16:uniqueId val="{00000001-61D4-4357-A502-B723BAEA44BF}"/>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データ!$Y$6:$AC$6</c:f>
              <c:numCache>
                <c:formatCode>#,##0.00;"△"#,##0.00;"-"</c:formatCode>
                <c:ptCount val="5"/>
                <c:pt idx="0">
                  <c:v>80.67</c:v>
                </c:pt>
                <c:pt idx="1">
                  <c:v>79.599999999999994</c:v>
                </c:pt>
                <c:pt idx="2">
                  <c:v>89.6</c:v>
                </c:pt>
                <c:pt idx="3">
                  <c:v>82.56</c:v>
                </c:pt>
                <c:pt idx="4">
                  <c:v>84.41</c:v>
                </c:pt>
              </c:numCache>
            </c:numRef>
          </c:val>
          <c:extLst>
            <c:ext xmlns:c16="http://schemas.microsoft.com/office/drawing/2014/chart" uri="{C3380CC4-5D6E-409C-BE32-E72D297353CC}">
              <c16:uniqueId val="{00000000-94A3-49A8-9C5F-56C2941B300B}"/>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4A3-49A8-9C5F-56C2941B300B}"/>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EDA-4A9A-B466-15FA54C65E84}"/>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EDA-4A9A-B466-15FA54C65E84}"/>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E38A-42C8-9B0C-4ABF194153C7}"/>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38A-42C8-9B0C-4ABF194153C7}"/>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63D-43C5-B560-4DAFEA837624}"/>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63D-43C5-B560-4DAFEA837624}"/>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DC9-460D-8E87-06A7357DCD2F}"/>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DC9-460D-8E87-06A7357DCD2F}"/>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データ!$BF$6:$BJ$6</c:f>
              <c:numCache>
                <c:formatCode>#,##0.00;"△"#,##0.00;"-"</c:formatCode>
                <c:ptCount val="5"/>
                <c:pt idx="0">
                  <c:v>1188.5</c:v>
                </c:pt>
                <c:pt idx="1">
                  <c:v>1216.56</c:v>
                </c:pt>
                <c:pt idx="2">
                  <c:v>640.72</c:v>
                </c:pt>
                <c:pt idx="3">
                  <c:v>1247.46</c:v>
                </c:pt>
                <c:pt idx="4">
                  <c:v>1272.22</c:v>
                </c:pt>
              </c:numCache>
            </c:numRef>
          </c:val>
          <c:extLst>
            <c:ext xmlns:c16="http://schemas.microsoft.com/office/drawing/2014/chart" uri="{C3380CC4-5D6E-409C-BE32-E72D297353CC}">
              <c16:uniqueId val="{00000000-7636-42DA-B67C-5C7B9A258B1B}"/>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1193.49</c:v>
                </c:pt>
                <c:pt idx="1">
                  <c:v>876.19</c:v>
                </c:pt>
                <c:pt idx="2">
                  <c:v>722.53</c:v>
                </c:pt>
                <c:pt idx="3">
                  <c:v>933.3</c:v>
                </c:pt>
                <c:pt idx="4">
                  <c:v>1575.64</c:v>
                </c:pt>
              </c:numCache>
            </c:numRef>
          </c:val>
          <c:smooth val="0"/>
          <c:extLst>
            <c:ext xmlns:c16="http://schemas.microsoft.com/office/drawing/2014/chart" uri="{C3380CC4-5D6E-409C-BE32-E72D297353CC}">
              <c16:uniqueId val="{00000001-7636-42DA-B67C-5C7B9A258B1B}"/>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データ!$BQ$6:$BU$6</c:f>
              <c:numCache>
                <c:formatCode>#,##0.00;"△"#,##0.00;"-"</c:formatCode>
                <c:ptCount val="5"/>
                <c:pt idx="0">
                  <c:v>80.319999999999993</c:v>
                </c:pt>
                <c:pt idx="1">
                  <c:v>83.6</c:v>
                </c:pt>
                <c:pt idx="2">
                  <c:v>83.86</c:v>
                </c:pt>
                <c:pt idx="3">
                  <c:v>85.28</c:v>
                </c:pt>
                <c:pt idx="4">
                  <c:v>75.63</c:v>
                </c:pt>
              </c:numCache>
            </c:numRef>
          </c:val>
          <c:extLst>
            <c:ext xmlns:c16="http://schemas.microsoft.com/office/drawing/2014/chart" uri="{C3380CC4-5D6E-409C-BE32-E72D297353CC}">
              <c16:uniqueId val="{00000000-BBAA-4863-B1CB-CCA3F99CB22D}"/>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65.569999999999993</c:v>
                </c:pt>
                <c:pt idx="1">
                  <c:v>75.7</c:v>
                </c:pt>
                <c:pt idx="2">
                  <c:v>74.61</c:v>
                </c:pt>
                <c:pt idx="3">
                  <c:v>77.510000000000005</c:v>
                </c:pt>
                <c:pt idx="4">
                  <c:v>73.209999999999994</c:v>
                </c:pt>
              </c:numCache>
            </c:numRef>
          </c:val>
          <c:smooth val="0"/>
          <c:extLst>
            <c:ext xmlns:c16="http://schemas.microsoft.com/office/drawing/2014/chart" uri="{C3380CC4-5D6E-409C-BE32-E72D297353CC}">
              <c16:uniqueId val="{00000001-BBAA-4863-B1CB-CCA3F99CB22D}"/>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データ!$CB$6:$CF$6</c:f>
              <c:numCache>
                <c:formatCode>#,##0.00;"△"#,##0.00;"-"</c:formatCode>
                <c:ptCount val="5"/>
                <c:pt idx="0">
                  <c:v>204.71</c:v>
                </c:pt>
                <c:pt idx="1">
                  <c:v>207.04</c:v>
                </c:pt>
                <c:pt idx="2">
                  <c:v>192.9</c:v>
                </c:pt>
                <c:pt idx="3">
                  <c:v>192.45</c:v>
                </c:pt>
                <c:pt idx="4">
                  <c:v>211.41</c:v>
                </c:pt>
              </c:numCache>
            </c:numRef>
          </c:val>
          <c:extLst>
            <c:ext xmlns:c16="http://schemas.microsoft.com/office/drawing/2014/chart" uri="{C3380CC4-5D6E-409C-BE32-E72D297353CC}">
              <c16:uniqueId val="{00000000-F02C-46DF-819A-BC34B88D6A9E}"/>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263.04000000000002</c:v>
                </c:pt>
                <c:pt idx="1">
                  <c:v>230.04</c:v>
                </c:pt>
                <c:pt idx="2">
                  <c:v>233.5</c:v>
                </c:pt>
                <c:pt idx="3">
                  <c:v>221.95</c:v>
                </c:pt>
                <c:pt idx="4">
                  <c:v>229.52</c:v>
                </c:pt>
              </c:numCache>
            </c:numRef>
          </c:val>
          <c:smooth val="0"/>
          <c:extLst>
            <c:ext xmlns:c16="http://schemas.microsoft.com/office/drawing/2014/chart" uri="{C3380CC4-5D6E-409C-BE32-E72D297353CC}">
              <c16:uniqueId val="{00000001-F02C-46DF-819A-BC34B88D6A9E}"/>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データ!$CM$6:$CQ$6</c:f>
              <c:numCache>
                <c:formatCode>#,##0.00;"△"#,##0.00;"-"</c:formatCode>
                <c:ptCount val="5"/>
                <c:pt idx="0">
                  <c:v>35</c:v>
                </c:pt>
                <c:pt idx="1">
                  <c:v>35.81</c:v>
                </c:pt>
                <c:pt idx="2">
                  <c:v>39.28</c:v>
                </c:pt>
                <c:pt idx="3">
                  <c:v>43.53</c:v>
                </c:pt>
                <c:pt idx="4">
                  <c:v>48.78</c:v>
                </c:pt>
              </c:numCache>
            </c:numRef>
          </c:val>
          <c:extLst>
            <c:ext xmlns:c16="http://schemas.microsoft.com/office/drawing/2014/chart" uri="{C3380CC4-5D6E-409C-BE32-E72D297353CC}">
              <c16:uniqueId val="{00000000-C750-4AA9-AE51-345B1DACA37F}"/>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40.75</c:v>
                </c:pt>
                <c:pt idx="1">
                  <c:v>42.4</c:v>
                </c:pt>
                <c:pt idx="2">
                  <c:v>45.44</c:v>
                </c:pt>
                <c:pt idx="3">
                  <c:v>47.28</c:v>
                </c:pt>
                <c:pt idx="4">
                  <c:v>44.83</c:v>
                </c:pt>
              </c:numCache>
            </c:numRef>
          </c:val>
          <c:smooth val="0"/>
          <c:extLst>
            <c:ext xmlns:c16="http://schemas.microsoft.com/office/drawing/2014/chart" uri="{C3380CC4-5D6E-409C-BE32-E72D297353CC}">
              <c16:uniqueId val="{00000001-C750-4AA9-AE51-345B1DACA37F}"/>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データ!$CX$6:$DB$6</c:f>
              <c:numCache>
                <c:formatCode>#,##0.00;"△"#,##0.00;"-"</c:formatCode>
                <c:ptCount val="5"/>
                <c:pt idx="0">
                  <c:v>73.27</c:v>
                </c:pt>
                <c:pt idx="1">
                  <c:v>74.650000000000006</c:v>
                </c:pt>
                <c:pt idx="2">
                  <c:v>73.5</c:v>
                </c:pt>
                <c:pt idx="3">
                  <c:v>74.260000000000005</c:v>
                </c:pt>
                <c:pt idx="4">
                  <c:v>80.290000000000006</c:v>
                </c:pt>
              </c:numCache>
            </c:numRef>
          </c:val>
          <c:extLst>
            <c:ext xmlns:c16="http://schemas.microsoft.com/office/drawing/2014/chart" uri="{C3380CC4-5D6E-409C-BE32-E72D297353CC}">
              <c16:uniqueId val="{00000000-353F-41BB-872D-56FE9C6B6E58}"/>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64.97</c:v>
                </c:pt>
                <c:pt idx="1">
                  <c:v>65.77</c:v>
                </c:pt>
                <c:pt idx="2">
                  <c:v>65.97</c:v>
                </c:pt>
                <c:pt idx="3">
                  <c:v>64.7</c:v>
                </c:pt>
                <c:pt idx="4">
                  <c:v>60.57</c:v>
                </c:pt>
              </c:numCache>
            </c:numRef>
          </c:val>
          <c:smooth val="0"/>
          <c:extLst>
            <c:ext xmlns:c16="http://schemas.microsoft.com/office/drawing/2014/chart" uri="{C3380CC4-5D6E-409C-BE32-E72D297353CC}">
              <c16:uniqueId val="{00000001-353F-41BB-872D-56FE9C6B6E58}"/>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【705.21】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【95.57】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【59.57】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【134.52】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【98.96】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【0.30】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N1" zoomScaleNormal="10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row>
    <row r="3" spans="1:78" ht="9.75" customHeight="1" x14ac:dyDescent="0.15">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row>
    <row r="4" spans="1:78" ht="9.75" customHeight="1" x14ac:dyDescent="0.15">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1" t="str">
        <f>データ!H6</f>
        <v>佐賀県　みやき町</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1" t="s">
        <v>1</v>
      </c>
      <c r="C7" s="71"/>
      <c r="D7" s="71"/>
      <c r="E7" s="71"/>
      <c r="F7" s="71"/>
      <c r="G7" s="71"/>
      <c r="H7" s="71"/>
      <c r="I7" s="71" t="s">
        <v>2</v>
      </c>
      <c r="J7" s="71"/>
      <c r="K7" s="71"/>
      <c r="L7" s="71"/>
      <c r="M7" s="71"/>
      <c r="N7" s="71"/>
      <c r="O7" s="71"/>
      <c r="P7" s="71" t="s">
        <v>3</v>
      </c>
      <c r="Q7" s="71"/>
      <c r="R7" s="71"/>
      <c r="S7" s="71"/>
      <c r="T7" s="71"/>
      <c r="U7" s="71"/>
      <c r="V7" s="71"/>
      <c r="W7" s="71" t="s">
        <v>4</v>
      </c>
      <c r="X7" s="71"/>
      <c r="Y7" s="71"/>
      <c r="Z7" s="71"/>
      <c r="AA7" s="71"/>
      <c r="AB7" s="71"/>
      <c r="AC7" s="71"/>
      <c r="AD7" s="71" t="s">
        <v>5</v>
      </c>
      <c r="AE7" s="71"/>
      <c r="AF7" s="71"/>
      <c r="AG7" s="71"/>
      <c r="AH7" s="71"/>
      <c r="AI7" s="71"/>
      <c r="AJ7" s="71"/>
      <c r="AK7" s="3"/>
      <c r="AL7" s="71" t="s">
        <v>6</v>
      </c>
      <c r="AM7" s="71"/>
      <c r="AN7" s="71"/>
      <c r="AO7" s="71"/>
      <c r="AP7" s="71"/>
      <c r="AQ7" s="71"/>
      <c r="AR7" s="71"/>
      <c r="AS7" s="71"/>
      <c r="AT7" s="71" t="s">
        <v>7</v>
      </c>
      <c r="AU7" s="71"/>
      <c r="AV7" s="71"/>
      <c r="AW7" s="71"/>
      <c r="AX7" s="71"/>
      <c r="AY7" s="71"/>
      <c r="AZ7" s="71"/>
      <c r="BA7" s="71"/>
      <c r="BB7" s="71" t="s">
        <v>8</v>
      </c>
      <c r="BC7" s="71"/>
      <c r="BD7" s="71"/>
      <c r="BE7" s="71"/>
      <c r="BF7" s="71"/>
      <c r="BG7" s="71"/>
      <c r="BH7" s="71"/>
      <c r="BI7" s="71"/>
      <c r="BJ7" s="3"/>
      <c r="BK7" s="3"/>
      <c r="BL7" s="4" t="s">
        <v>9</v>
      </c>
      <c r="BM7" s="5"/>
      <c r="BN7" s="5"/>
      <c r="BO7" s="5"/>
      <c r="BP7" s="5"/>
      <c r="BQ7" s="5"/>
      <c r="BR7" s="5"/>
      <c r="BS7" s="5"/>
      <c r="BT7" s="5"/>
      <c r="BU7" s="5"/>
      <c r="BV7" s="5"/>
      <c r="BW7" s="5"/>
      <c r="BX7" s="5"/>
      <c r="BY7" s="6"/>
    </row>
    <row r="8" spans="1:78" ht="18.75" customHeight="1" x14ac:dyDescent="0.15">
      <c r="A8" s="2"/>
      <c r="B8" s="78" t="str">
        <f>データ!I6</f>
        <v>法非適用</v>
      </c>
      <c r="C8" s="78"/>
      <c r="D8" s="78"/>
      <c r="E8" s="78"/>
      <c r="F8" s="78"/>
      <c r="G8" s="78"/>
      <c r="H8" s="78"/>
      <c r="I8" s="78" t="str">
        <f>データ!J6</f>
        <v>下水道事業</v>
      </c>
      <c r="J8" s="78"/>
      <c r="K8" s="78"/>
      <c r="L8" s="78"/>
      <c r="M8" s="78"/>
      <c r="N8" s="78"/>
      <c r="O8" s="78"/>
      <c r="P8" s="78" t="str">
        <f>データ!K6</f>
        <v>公共下水道</v>
      </c>
      <c r="Q8" s="78"/>
      <c r="R8" s="78"/>
      <c r="S8" s="78"/>
      <c r="T8" s="78"/>
      <c r="U8" s="78"/>
      <c r="V8" s="78"/>
      <c r="W8" s="78" t="str">
        <f>データ!L6</f>
        <v>Cc3</v>
      </c>
      <c r="X8" s="78"/>
      <c r="Y8" s="78"/>
      <c r="Z8" s="78"/>
      <c r="AA8" s="78"/>
      <c r="AB8" s="78"/>
      <c r="AC8" s="78"/>
      <c r="AD8" s="79" t="str">
        <f>データ!$M$6</f>
        <v>非設置</v>
      </c>
      <c r="AE8" s="79"/>
      <c r="AF8" s="79"/>
      <c r="AG8" s="79"/>
      <c r="AH8" s="79"/>
      <c r="AI8" s="79"/>
      <c r="AJ8" s="79"/>
      <c r="AK8" s="3"/>
      <c r="AL8" s="75">
        <f>データ!S6</f>
        <v>25748</v>
      </c>
      <c r="AM8" s="75"/>
      <c r="AN8" s="75"/>
      <c r="AO8" s="75"/>
      <c r="AP8" s="75"/>
      <c r="AQ8" s="75"/>
      <c r="AR8" s="75"/>
      <c r="AS8" s="75"/>
      <c r="AT8" s="74">
        <f>データ!T6</f>
        <v>51.92</v>
      </c>
      <c r="AU8" s="74"/>
      <c r="AV8" s="74"/>
      <c r="AW8" s="74"/>
      <c r="AX8" s="74"/>
      <c r="AY8" s="74"/>
      <c r="AZ8" s="74"/>
      <c r="BA8" s="74"/>
      <c r="BB8" s="74">
        <f>データ!U6</f>
        <v>495.92</v>
      </c>
      <c r="BC8" s="74"/>
      <c r="BD8" s="74"/>
      <c r="BE8" s="74"/>
      <c r="BF8" s="74"/>
      <c r="BG8" s="74"/>
      <c r="BH8" s="74"/>
      <c r="BI8" s="74"/>
      <c r="BJ8" s="3"/>
      <c r="BK8" s="3"/>
      <c r="BL8" s="76" t="s">
        <v>10</v>
      </c>
      <c r="BM8" s="77"/>
      <c r="BN8" s="7" t="s">
        <v>11</v>
      </c>
      <c r="BO8" s="8"/>
      <c r="BP8" s="8"/>
      <c r="BQ8" s="8"/>
      <c r="BR8" s="8"/>
      <c r="BS8" s="8"/>
      <c r="BT8" s="8"/>
      <c r="BU8" s="8"/>
      <c r="BV8" s="8"/>
      <c r="BW8" s="8"/>
      <c r="BX8" s="8"/>
      <c r="BY8" s="9"/>
    </row>
    <row r="9" spans="1:78" ht="18.75" customHeight="1" x14ac:dyDescent="0.15">
      <c r="A9" s="2"/>
      <c r="B9" s="71" t="s">
        <v>12</v>
      </c>
      <c r="C9" s="71"/>
      <c r="D9" s="71"/>
      <c r="E9" s="71"/>
      <c r="F9" s="71"/>
      <c r="G9" s="71"/>
      <c r="H9" s="71"/>
      <c r="I9" s="71" t="s">
        <v>13</v>
      </c>
      <c r="J9" s="71"/>
      <c r="K9" s="71"/>
      <c r="L9" s="71"/>
      <c r="M9" s="71"/>
      <c r="N9" s="71"/>
      <c r="O9" s="71"/>
      <c r="P9" s="71" t="s">
        <v>14</v>
      </c>
      <c r="Q9" s="71"/>
      <c r="R9" s="71"/>
      <c r="S9" s="71"/>
      <c r="T9" s="71"/>
      <c r="U9" s="71"/>
      <c r="V9" s="71"/>
      <c r="W9" s="71" t="s">
        <v>15</v>
      </c>
      <c r="X9" s="71"/>
      <c r="Y9" s="71"/>
      <c r="Z9" s="71"/>
      <c r="AA9" s="71"/>
      <c r="AB9" s="71"/>
      <c r="AC9" s="71"/>
      <c r="AD9" s="71" t="s">
        <v>16</v>
      </c>
      <c r="AE9" s="71"/>
      <c r="AF9" s="71"/>
      <c r="AG9" s="71"/>
      <c r="AH9" s="71"/>
      <c r="AI9" s="71"/>
      <c r="AJ9" s="71"/>
      <c r="AK9" s="3"/>
      <c r="AL9" s="71" t="s">
        <v>17</v>
      </c>
      <c r="AM9" s="71"/>
      <c r="AN9" s="71"/>
      <c r="AO9" s="71"/>
      <c r="AP9" s="71"/>
      <c r="AQ9" s="71"/>
      <c r="AR9" s="71"/>
      <c r="AS9" s="71"/>
      <c r="AT9" s="71" t="s">
        <v>18</v>
      </c>
      <c r="AU9" s="71"/>
      <c r="AV9" s="71"/>
      <c r="AW9" s="71"/>
      <c r="AX9" s="71"/>
      <c r="AY9" s="71"/>
      <c r="AZ9" s="71"/>
      <c r="BA9" s="71"/>
      <c r="BB9" s="71" t="s">
        <v>19</v>
      </c>
      <c r="BC9" s="71"/>
      <c r="BD9" s="71"/>
      <c r="BE9" s="71"/>
      <c r="BF9" s="71"/>
      <c r="BG9" s="71"/>
      <c r="BH9" s="71"/>
      <c r="BI9" s="71"/>
      <c r="BJ9" s="3"/>
      <c r="BK9" s="3"/>
      <c r="BL9" s="72" t="s">
        <v>20</v>
      </c>
      <c r="BM9" s="73"/>
      <c r="BN9" s="10" t="s">
        <v>21</v>
      </c>
      <c r="BO9" s="11"/>
      <c r="BP9" s="11"/>
      <c r="BQ9" s="11"/>
      <c r="BR9" s="11"/>
      <c r="BS9" s="11"/>
      <c r="BT9" s="11"/>
      <c r="BU9" s="11"/>
      <c r="BV9" s="11"/>
      <c r="BW9" s="11"/>
      <c r="BX9" s="11"/>
      <c r="BY9" s="12"/>
    </row>
    <row r="10" spans="1:78" ht="18.75" customHeight="1" x14ac:dyDescent="0.15">
      <c r="A10" s="2"/>
      <c r="B10" s="74" t="str">
        <f>データ!N6</f>
        <v>-</v>
      </c>
      <c r="C10" s="74"/>
      <c r="D10" s="74"/>
      <c r="E10" s="74"/>
      <c r="F10" s="74"/>
      <c r="G10" s="74"/>
      <c r="H10" s="74"/>
      <c r="I10" s="74" t="str">
        <f>データ!O6</f>
        <v>該当数値なし</v>
      </c>
      <c r="J10" s="74"/>
      <c r="K10" s="74"/>
      <c r="L10" s="74"/>
      <c r="M10" s="74"/>
      <c r="N10" s="74"/>
      <c r="O10" s="74"/>
      <c r="P10" s="74">
        <f>データ!P6</f>
        <v>26</v>
      </c>
      <c r="Q10" s="74"/>
      <c r="R10" s="74"/>
      <c r="S10" s="74"/>
      <c r="T10" s="74"/>
      <c r="U10" s="74"/>
      <c r="V10" s="74"/>
      <c r="W10" s="74">
        <f>データ!Q6</f>
        <v>100</v>
      </c>
      <c r="X10" s="74"/>
      <c r="Y10" s="74"/>
      <c r="Z10" s="74"/>
      <c r="AA10" s="74"/>
      <c r="AB10" s="74"/>
      <c r="AC10" s="74"/>
      <c r="AD10" s="75">
        <f>データ!R6</f>
        <v>3850</v>
      </c>
      <c r="AE10" s="75"/>
      <c r="AF10" s="75"/>
      <c r="AG10" s="75"/>
      <c r="AH10" s="75"/>
      <c r="AI10" s="75"/>
      <c r="AJ10" s="75"/>
      <c r="AK10" s="2"/>
      <c r="AL10" s="75">
        <f>データ!V6</f>
        <v>6698</v>
      </c>
      <c r="AM10" s="75"/>
      <c r="AN10" s="75"/>
      <c r="AO10" s="75"/>
      <c r="AP10" s="75"/>
      <c r="AQ10" s="75"/>
      <c r="AR10" s="75"/>
      <c r="AS10" s="75"/>
      <c r="AT10" s="74">
        <f>データ!W6</f>
        <v>2.14</v>
      </c>
      <c r="AU10" s="74"/>
      <c r="AV10" s="74"/>
      <c r="AW10" s="74"/>
      <c r="AX10" s="74"/>
      <c r="AY10" s="74"/>
      <c r="AZ10" s="74"/>
      <c r="BA10" s="74"/>
      <c r="BB10" s="74">
        <f>データ!X6</f>
        <v>3129.91</v>
      </c>
      <c r="BC10" s="74"/>
      <c r="BD10" s="74"/>
      <c r="BE10" s="74"/>
      <c r="BF10" s="74"/>
      <c r="BG10" s="74"/>
      <c r="BH10" s="74"/>
      <c r="BI10" s="74"/>
      <c r="BJ10" s="2"/>
      <c r="BK10" s="2"/>
      <c r="BL10" s="58" t="s">
        <v>22</v>
      </c>
      <c r="BM10" s="5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24</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25</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52" t="s">
        <v>26</v>
      </c>
      <c r="BM14" s="53"/>
      <c r="BN14" s="53"/>
      <c r="BO14" s="53"/>
      <c r="BP14" s="53"/>
      <c r="BQ14" s="53"/>
      <c r="BR14" s="53"/>
      <c r="BS14" s="53"/>
      <c r="BT14" s="53"/>
      <c r="BU14" s="53"/>
      <c r="BV14" s="53"/>
      <c r="BW14" s="53"/>
      <c r="BX14" s="53"/>
      <c r="BY14" s="53"/>
      <c r="BZ14" s="54"/>
    </row>
    <row r="15" spans="1:78" ht="13.5" customHeight="1" x14ac:dyDescent="0.15">
      <c r="A15" s="2"/>
      <c r="B15" s="49"/>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1"/>
      <c r="BK15" s="2"/>
      <c r="BL15" s="55"/>
      <c r="BM15" s="56"/>
      <c r="BN15" s="56"/>
      <c r="BO15" s="56"/>
      <c r="BP15" s="56"/>
      <c r="BQ15" s="56"/>
      <c r="BR15" s="56"/>
      <c r="BS15" s="56"/>
      <c r="BT15" s="56"/>
      <c r="BU15" s="56"/>
      <c r="BV15" s="56"/>
      <c r="BW15" s="56"/>
      <c r="BX15" s="56"/>
      <c r="BY15" s="56"/>
      <c r="BZ15" s="5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5" t="s">
        <v>117</v>
      </c>
      <c r="BM16" s="66"/>
      <c r="BN16" s="66"/>
      <c r="BO16" s="66"/>
      <c r="BP16" s="66"/>
      <c r="BQ16" s="66"/>
      <c r="BR16" s="66"/>
      <c r="BS16" s="66"/>
      <c r="BT16" s="66"/>
      <c r="BU16" s="66"/>
      <c r="BV16" s="66"/>
      <c r="BW16" s="66"/>
      <c r="BX16" s="66"/>
      <c r="BY16" s="66"/>
      <c r="BZ16" s="67"/>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5"/>
      <c r="BM17" s="66"/>
      <c r="BN17" s="66"/>
      <c r="BO17" s="66"/>
      <c r="BP17" s="66"/>
      <c r="BQ17" s="66"/>
      <c r="BR17" s="66"/>
      <c r="BS17" s="66"/>
      <c r="BT17" s="66"/>
      <c r="BU17" s="66"/>
      <c r="BV17" s="66"/>
      <c r="BW17" s="66"/>
      <c r="BX17" s="66"/>
      <c r="BY17" s="66"/>
      <c r="BZ17" s="67"/>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5"/>
      <c r="BM18" s="66"/>
      <c r="BN18" s="66"/>
      <c r="BO18" s="66"/>
      <c r="BP18" s="66"/>
      <c r="BQ18" s="66"/>
      <c r="BR18" s="66"/>
      <c r="BS18" s="66"/>
      <c r="BT18" s="66"/>
      <c r="BU18" s="66"/>
      <c r="BV18" s="66"/>
      <c r="BW18" s="66"/>
      <c r="BX18" s="66"/>
      <c r="BY18" s="66"/>
      <c r="BZ18" s="67"/>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5"/>
      <c r="BM19" s="66"/>
      <c r="BN19" s="66"/>
      <c r="BO19" s="66"/>
      <c r="BP19" s="66"/>
      <c r="BQ19" s="66"/>
      <c r="BR19" s="66"/>
      <c r="BS19" s="66"/>
      <c r="BT19" s="66"/>
      <c r="BU19" s="66"/>
      <c r="BV19" s="66"/>
      <c r="BW19" s="66"/>
      <c r="BX19" s="66"/>
      <c r="BY19" s="66"/>
      <c r="BZ19" s="67"/>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5"/>
      <c r="BM20" s="66"/>
      <c r="BN20" s="66"/>
      <c r="BO20" s="66"/>
      <c r="BP20" s="66"/>
      <c r="BQ20" s="66"/>
      <c r="BR20" s="66"/>
      <c r="BS20" s="66"/>
      <c r="BT20" s="66"/>
      <c r="BU20" s="66"/>
      <c r="BV20" s="66"/>
      <c r="BW20" s="66"/>
      <c r="BX20" s="66"/>
      <c r="BY20" s="66"/>
      <c r="BZ20" s="67"/>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5"/>
      <c r="BM21" s="66"/>
      <c r="BN21" s="66"/>
      <c r="BO21" s="66"/>
      <c r="BP21" s="66"/>
      <c r="BQ21" s="66"/>
      <c r="BR21" s="66"/>
      <c r="BS21" s="66"/>
      <c r="BT21" s="66"/>
      <c r="BU21" s="66"/>
      <c r="BV21" s="66"/>
      <c r="BW21" s="66"/>
      <c r="BX21" s="66"/>
      <c r="BY21" s="66"/>
      <c r="BZ21" s="67"/>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5"/>
      <c r="BM22" s="66"/>
      <c r="BN22" s="66"/>
      <c r="BO22" s="66"/>
      <c r="BP22" s="66"/>
      <c r="BQ22" s="66"/>
      <c r="BR22" s="66"/>
      <c r="BS22" s="66"/>
      <c r="BT22" s="66"/>
      <c r="BU22" s="66"/>
      <c r="BV22" s="66"/>
      <c r="BW22" s="66"/>
      <c r="BX22" s="66"/>
      <c r="BY22" s="66"/>
      <c r="BZ22" s="67"/>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5"/>
      <c r="BM23" s="66"/>
      <c r="BN23" s="66"/>
      <c r="BO23" s="66"/>
      <c r="BP23" s="66"/>
      <c r="BQ23" s="66"/>
      <c r="BR23" s="66"/>
      <c r="BS23" s="66"/>
      <c r="BT23" s="66"/>
      <c r="BU23" s="66"/>
      <c r="BV23" s="66"/>
      <c r="BW23" s="66"/>
      <c r="BX23" s="66"/>
      <c r="BY23" s="66"/>
      <c r="BZ23" s="67"/>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5"/>
      <c r="BM24" s="66"/>
      <c r="BN24" s="66"/>
      <c r="BO24" s="66"/>
      <c r="BP24" s="66"/>
      <c r="BQ24" s="66"/>
      <c r="BR24" s="66"/>
      <c r="BS24" s="66"/>
      <c r="BT24" s="66"/>
      <c r="BU24" s="66"/>
      <c r="BV24" s="66"/>
      <c r="BW24" s="66"/>
      <c r="BX24" s="66"/>
      <c r="BY24" s="66"/>
      <c r="BZ24" s="67"/>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5"/>
      <c r="BM25" s="66"/>
      <c r="BN25" s="66"/>
      <c r="BO25" s="66"/>
      <c r="BP25" s="66"/>
      <c r="BQ25" s="66"/>
      <c r="BR25" s="66"/>
      <c r="BS25" s="66"/>
      <c r="BT25" s="66"/>
      <c r="BU25" s="66"/>
      <c r="BV25" s="66"/>
      <c r="BW25" s="66"/>
      <c r="BX25" s="66"/>
      <c r="BY25" s="66"/>
      <c r="BZ25" s="67"/>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5"/>
      <c r="BM26" s="66"/>
      <c r="BN26" s="66"/>
      <c r="BO26" s="66"/>
      <c r="BP26" s="66"/>
      <c r="BQ26" s="66"/>
      <c r="BR26" s="66"/>
      <c r="BS26" s="66"/>
      <c r="BT26" s="66"/>
      <c r="BU26" s="66"/>
      <c r="BV26" s="66"/>
      <c r="BW26" s="66"/>
      <c r="BX26" s="66"/>
      <c r="BY26" s="66"/>
      <c r="BZ26" s="67"/>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5"/>
      <c r="BM27" s="66"/>
      <c r="BN27" s="66"/>
      <c r="BO27" s="66"/>
      <c r="BP27" s="66"/>
      <c r="BQ27" s="66"/>
      <c r="BR27" s="66"/>
      <c r="BS27" s="66"/>
      <c r="BT27" s="66"/>
      <c r="BU27" s="66"/>
      <c r="BV27" s="66"/>
      <c r="BW27" s="66"/>
      <c r="BX27" s="66"/>
      <c r="BY27" s="66"/>
      <c r="BZ27" s="67"/>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5"/>
      <c r="BM28" s="66"/>
      <c r="BN28" s="66"/>
      <c r="BO28" s="66"/>
      <c r="BP28" s="66"/>
      <c r="BQ28" s="66"/>
      <c r="BR28" s="66"/>
      <c r="BS28" s="66"/>
      <c r="BT28" s="66"/>
      <c r="BU28" s="66"/>
      <c r="BV28" s="66"/>
      <c r="BW28" s="66"/>
      <c r="BX28" s="66"/>
      <c r="BY28" s="66"/>
      <c r="BZ28" s="67"/>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5"/>
      <c r="BM29" s="66"/>
      <c r="BN29" s="66"/>
      <c r="BO29" s="66"/>
      <c r="BP29" s="66"/>
      <c r="BQ29" s="66"/>
      <c r="BR29" s="66"/>
      <c r="BS29" s="66"/>
      <c r="BT29" s="66"/>
      <c r="BU29" s="66"/>
      <c r="BV29" s="66"/>
      <c r="BW29" s="66"/>
      <c r="BX29" s="66"/>
      <c r="BY29" s="66"/>
      <c r="BZ29" s="67"/>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5"/>
      <c r="BM30" s="66"/>
      <c r="BN30" s="66"/>
      <c r="BO30" s="66"/>
      <c r="BP30" s="66"/>
      <c r="BQ30" s="66"/>
      <c r="BR30" s="66"/>
      <c r="BS30" s="66"/>
      <c r="BT30" s="66"/>
      <c r="BU30" s="66"/>
      <c r="BV30" s="66"/>
      <c r="BW30" s="66"/>
      <c r="BX30" s="66"/>
      <c r="BY30" s="66"/>
      <c r="BZ30" s="67"/>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5"/>
      <c r="BM31" s="66"/>
      <c r="BN31" s="66"/>
      <c r="BO31" s="66"/>
      <c r="BP31" s="66"/>
      <c r="BQ31" s="66"/>
      <c r="BR31" s="66"/>
      <c r="BS31" s="66"/>
      <c r="BT31" s="66"/>
      <c r="BU31" s="66"/>
      <c r="BV31" s="66"/>
      <c r="BW31" s="66"/>
      <c r="BX31" s="66"/>
      <c r="BY31" s="66"/>
      <c r="BZ31" s="67"/>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5"/>
      <c r="BM32" s="66"/>
      <c r="BN32" s="66"/>
      <c r="BO32" s="66"/>
      <c r="BP32" s="66"/>
      <c r="BQ32" s="66"/>
      <c r="BR32" s="66"/>
      <c r="BS32" s="66"/>
      <c r="BT32" s="66"/>
      <c r="BU32" s="66"/>
      <c r="BV32" s="66"/>
      <c r="BW32" s="66"/>
      <c r="BX32" s="66"/>
      <c r="BY32" s="66"/>
      <c r="BZ32" s="67"/>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5"/>
      <c r="BM33" s="66"/>
      <c r="BN33" s="66"/>
      <c r="BO33" s="66"/>
      <c r="BP33" s="66"/>
      <c r="BQ33" s="66"/>
      <c r="BR33" s="66"/>
      <c r="BS33" s="66"/>
      <c r="BT33" s="66"/>
      <c r="BU33" s="66"/>
      <c r="BV33" s="66"/>
      <c r="BW33" s="66"/>
      <c r="BX33" s="66"/>
      <c r="BY33" s="66"/>
      <c r="BZ33" s="67"/>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65"/>
      <c r="BM34" s="66"/>
      <c r="BN34" s="66"/>
      <c r="BO34" s="66"/>
      <c r="BP34" s="66"/>
      <c r="BQ34" s="66"/>
      <c r="BR34" s="66"/>
      <c r="BS34" s="66"/>
      <c r="BT34" s="66"/>
      <c r="BU34" s="66"/>
      <c r="BV34" s="66"/>
      <c r="BW34" s="66"/>
      <c r="BX34" s="66"/>
      <c r="BY34" s="66"/>
      <c r="BZ34" s="67"/>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65"/>
      <c r="BM35" s="66"/>
      <c r="BN35" s="66"/>
      <c r="BO35" s="66"/>
      <c r="BP35" s="66"/>
      <c r="BQ35" s="66"/>
      <c r="BR35" s="66"/>
      <c r="BS35" s="66"/>
      <c r="BT35" s="66"/>
      <c r="BU35" s="66"/>
      <c r="BV35" s="66"/>
      <c r="BW35" s="66"/>
      <c r="BX35" s="66"/>
      <c r="BY35" s="66"/>
      <c r="BZ35" s="67"/>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5"/>
      <c r="BM36" s="66"/>
      <c r="BN36" s="66"/>
      <c r="BO36" s="66"/>
      <c r="BP36" s="66"/>
      <c r="BQ36" s="66"/>
      <c r="BR36" s="66"/>
      <c r="BS36" s="66"/>
      <c r="BT36" s="66"/>
      <c r="BU36" s="66"/>
      <c r="BV36" s="66"/>
      <c r="BW36" s="66"/>
      <c r="BX36" s="66"/>
      <c r="BY36" s="66"/>
      <c r="BZ36" s="67"/>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5"/>
      <c r="BM37" s="66"/>
      <c r="BN37" s="66"/>
      <c r="BO37" s="66"/>
      <c r="BP37" s="66"/>
      <c r="BQ37" s="66"/>
      <c r="BR37" s="66"/>
      <c r="BS37" s="66"/>
      <c r="BT37" s="66"/>
      <c r="BU37" s="66"/>
      <c r="BV37" s="66"/>
      <c r="BW37" s="66"/>
      <c r="BX37" s="66"/>
      <c r="BY37" s="66"/>
      <c r="BZ37" s="67"/>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5"/>
      <c r="BM38" s="66"/>
      <c r="BN38" s="66"/>
      <c r="BO38" s="66"/>
      <c r="BP38" s="66"/>
      <c r="BQ38" s="66"/>
      <c r="BR38" s="66"/>
      <c r="BS38" s="66"/>
      <c r="BT38" s="66"/>
      <c r="BU38" s="66"/>
      <c r="BV38" s="66"/>
      <c r="BW38" s="66"/>
      <c r="BX38" s="66"/>
      <c r="BY38" s="66"/>
      <c r="BZ38" s="67"/>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5"/>
      <c r="BM39" s="66"/>
      <c r="BN39" s="66"/>
      <c r="BO39" s="66"/>
      <c r="BP39" s="66"/>
      <c r="BQ39" s="66"/>
      <c r="BR39" s="66"/>
      <c r="BS39" s="66"/>
      <c r="BT39" s="66"/>
      <c r="BU39" s="66"/>
      <c r="BV39" s="66"/>
      <c r="BW39" s="66"/>
      <c r="BX39" s="66"/>
      <c r="BY39" s="66"/>
      <c r="BZ39" s="67"/>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5"/>
      <c r="BM40" s="66"/>
      <c r="BN40" s="66"/>
      <c r="BO40" s="66"/>
      <c r="BP40" s="66"/>
      <c r="BQ40" s="66"/>
      <c r="BR40" s="66"/>
      <c r="BS40" s="66"/>
      <c r="BT40" s="66"/>
      <c r="BU40" s="66"/>
      <c r="BV40" s="66"/>
      <c r="BW40" s="66"/>
      <c r="BX40" s="66"/>
      <c r="BY40" s="66"/>
      <c r="BZ40" s="67"/>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5"/>
      <c r="BM41" s="66"/>
      <c r="BN41" s="66"/>
      <c r="BO41" s="66"/>
      <c r="BP41" s="66"/>
      <c r="BQ41" s="66"/>
      <c r="BR41" s="66"/>
      <c r="BS41" s="66"/>
      <c r="BT41" s="66"/>
      <c r="BU41" s="66"/>
      <c r="BV41" s="66"/>
      <c r="BW41" s="66"/>
      <c r="BX41" s="66"/>
      <c r="BY41" s="66"/>
      <c r="BZ41" s="67"/>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5"/>
      <c r="BM42" s="66"/>
      <c r="BN42" s="66"/>
      <c r="BO42" s="66"/>
      <c r="BP42" s="66"/>
      <c r="BQ42" s="66"/>
      <c r="BR42" s="66"/>
      <c r="BS42" s="66"/>
      <c r="BT42" s="66"/>
      <c r="BU42" s="66"/>
      <c r="BV42" s="66"/>
      <c r="BW42" s="66"/>
      <c r="BX42" s="66"/>
      <c r="BY42" s="66"/>
      <c r="BZ42" s="67"/>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5"/>
      <c r="BM43" s="66"/>
      <c r="BN43" s="66"/>
      <c r="BO43" s="66"/>
      <c r="BP43" s="66"/>
      <c r="BQ43" s="66"/>
      <c r="BR43" s="66"/>
      <c r="BS43" s="66"/>
      <c r="BT43" s="66"/>
      <c r="BU43" s="66"/>
      <c r="BV43" s="66"/>
      <c r="BW43" s="66"/>
      <c r="BX43" s="66"/>
      <c r="BY43" s="66"/>
      <c r="BZ43" s="67"/>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8"/>
      <c r="BM44" s="69"/>
      <c r="BN44" s="69"/>
      <c r="BO44" s="69"/>
      <c r="BP44" s="69"/>
      <c r="BQ44" s="69"/>
      <c r="BR44" s="69"/>
      <c r="BS44" s="69"/>
      <c r="BT44" s="69"/>
      <c r="BU44" s="69"/>
      <c r="BV44" s="69"/>
      <c r="BW44" s="69"/>
      <c r="BX44" s="69"/>
      <c r="BY44" s="69"/>
      <c r="BZ44" s="70"/>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2" t="s">
        <v>27</v>
      </c>
      <c r="BM45" s="53"/>
      <c r="BN45" s="53"/>
      <c r="BO45" s="53"/>
      <c r="BP45" s="53"/>
      <c r="BQ45" s="53"/>
      <c r="BR45" s="53"/>
      <c r="BS45" s="53"/>
      <c r="BT45" s="53"/>
      <c r="BU45" s="53"/>
      <c r="BV45" s="53"/>
      <c r="BW45" s="53"/>
      <c r="BX45" s="53"/>
      <c r="BY45" s="53"/>
      <c r="BZ45" s="5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5"/>
      <c r="BM46" s="56"/>
      <c r="BN46" s="56"/>
      <c r="BO46" s="56"/>
      <c r="BP46" s="56"/>
      <c r="BQ46" s="56"/>
      <c r="BR46" s="56"/>
      <c r="BS46" s="56"/>
      <c r="BT46" s="56"/>
      <c r="BU46" s="56"/>
      <c r="BV46" s="56"/>
      <c r="BW46" s="56"/>
      <c r="BX46" s="56"/>
      <c r="BY46" s="56"/>
      <c r="BZ46" s="5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3" t="s">
        <v>115</v>
      </c>
      <c r="BM47" s="44"/>
      <c r="BN47" s="44"/>
      <c r="BO47" s="44"/>
      <c r="BP47" s="44"/>
      <c r="BQ47" s="44"/>
      <c r="BR47" s="44"/>
      <c r="BS47" s="44"/>
      <c r="BT47" s="44"/>
      <c r="BU47" s="44"/>
      <c r="BV47" s="44"/>
      <c r="BW47" s="44"/>
      <c r="BX47" s="44"/>
      <c r="BY47" s="44"/>
      <c r="BZ47" s="4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3"/>
      <c r="BM48" s="44"/>
      <c r="BN48" s="44"/>
      <c r="BO48" s="44"/>
      <c r="BP48" s="44"/>
      <c r="BQ48" s="44"/>
      <c r="BR48" s="44"/>
      <c r="BS48" s="44"/>
      <c r="BT48" s="44"/>
      <c r="BU48" s="44"/>
      <c r="BV48" s="44"/>
      <c r="BW48" s="44"/>
      <c r="BX48" s="44"/>
      <c r="BY48" s="44"/>
      <c r="BZ48" s="4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3"/>
      <c r="BM49" s="44"/>
      <c r="BN49" s="44"/>
      <c r="BO49" s="44"/>
      <c r="BP49" s="44"/>
      <c r="BQ49" s="44"/>
      <c r="BR49" s="44"/>
      <c r="BS49" s="44"/>
      <c r="BT49" s="44"/>
      <c r="BU49" s="44"/>
      <c r="BV49" s="44"/>
      <c r="BW49" s="44"/>
      <c r="BX49" s="44"/>
      <c r="BY49" s="44"/>
      <c r="BZ49" s="4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3"/>
      <c r="BM50" s="44"/>
      <c r="BN50" s="44"/>
      <c r="BO50" s="44"/>
      <c r="BP50" s="44"/>
      <c r="BQ50" s="44"/>
      <c r="BR50" s="44"/>
      <c r="BS50" s="44"/>
      <c r="BT50" s="44"/>
      <c r="BU50" s="44"/>
      <c r="BV50" s="44"/>
      <c r="BW50" s="44"/>
      <c r="BX50" s="44"/>
      <c r="BY50" s="44"/>
      <c r="BZ50" s="4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3"/>
      <c r="BM51" s="44"/>
      <c r="BN51" s="44"/>
      <c r="BO51" s="44"/>
      <c r="BP51" s="44"/>
      <c r="BQ51" s="44"/>
      <c r="BR51" s="44"/>
      <c r="BS51" s="44"/>
      <c r="BT51" s="44"/>
      <c r="BU51" s="44"/>
      <c r="BV51" s="44"/>
      <c r="BW51" s="44"/>
      <c r="BX51" s="44"/>
      <c r="BY51" s="44"/>
      <c r="BZ51" s="4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3"/>
      <c r="BM52" s="44"/>
      <c r="BN52" s="44"/>
      <c r="BO52" s="44"/>
      <c r="BP52" s="44"/>
      <c r="BQ52" s="44"/>
      <c r="BR52" s="44"/>
      <c r="BS52" s="44"/>
      <c r="BT52" s="44"/>
      <c r="BU52" s="44"/>
      <c r="BV52" s="44"/>
      <c r="BW52" s="44"/>
      <c r="BX52" s="44"/>
      <c r="BY52" s="44"/>
      <c r="BZ52" s="4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3"/>
      <c r="BM53" s="44"/>
      <c r="BN53" s="44"/>
      <c r="BO53" s="44"/>
      <c r="BP53" s="44"/>
      <c r="BQ53" s="44"/>
      <c r="BR53" s="44"/>
      <c r="BS53" s="44"/>
      <c r="BT53" s="44"/>
      <c r="BU53" s="44"/>
      <c r="BV53" s="44"/>
      <c r="BW53" s="44"/>
      <c r="BX53" s="44"/>
      <c r="BY53" s="44"/>
      <c r="BZ53" s="4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3"/>
      <c r="BM54" s="44"/>
      <c r="BN54" s="44"/>
      <c r="BO54" s="44"/>
      <c r="BP54" s="44"/>
      <c r="BQ54" s="44"/>
      <c r="BR54" s="44"/>
      <c r="BS54" s="44"/>
      <c r="BT54" s="44"/>
      <c r="BU54" s="44"/>
      <c r="BV54" s="44"/>
      <c r="BW54" s="44"/>
      <c r="BX54" s="44"/>
      <c r="BY54" s="44"/>
      <c r="BZ54" s="4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3"/>
      <c r="BM55" s="44"/>
      <c r="BN55" s="44"/>
      <c r="BO55" s="44"/>
      <c r="BP55" s="44"/>
      <c r="BQ55" s="44"/>
      <c r="BR55" s="44"/>
      <c r="BS55" s="44"/>
      <c r="BT55" s="44"/>
      <c r="BU55" s="44"/>
      <c r="BV55" s="44"/>
      <c r="BW55" s="44"/>
      <c r="BX55" s="44"/>
      <c r="BY55" s="44"/>
      <c r="BZ55" s="4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3"/>
      <c r="BM56" s="44"/>
      <c r="BN56" s="44"/>
      <c r="BO56" s="44"/>
      <c r="BP56" s="44"/>
      <c r="BQ56" s="44"/>
      <c r="BR56" s="44"/>
      <c r="BS56" s="44"/>
      <c r="BT56" s="44"/>
      <c r="BU56" s="44"/>
      <c r="BV56" s="44"/>
      <c r="BW56" s="44"/>
      <c r="BX56" s="44"/>
      <c r="BY56" s="44"/>
      <c r="BZ56" s="4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3"/>
      <c r="BM57" s="44"/>
      <c r="BN57" s="44"/>
      <c r="BO57" s="44"/>
      <c r="BP57" s="44"/>
      <c r="BQ57" s="44"/>
      <c r="BR57" s="44"/>
      <c r="BS57" s="44"/>
      <c r="BT57" s="44"/>
      <c r="BU57" s="44"/>
      <c r="BV57" s="44"/>
      <c r="BW57" s="44"/>
      <c r="BX57" s="44"/>
      <c r="BY57" s="44"/>
      <c r="BZ57" s="4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3"/>
      <c r="BM58" s="44"/>
      <c r="BN58" s="44"/>
      <c r="BO58" s="44"/>
      <c r="BP58" s="44"/>
      <c r="BQ58" s="44"/>
      <c r="BR58" s="44"/>
      <c r="BS58" s="44"/>
      <c r="BT58" s="44"/>
      <c r="BU58" s="44"/>
      <c r="BV58" s="44"/>
      <c r="BW58" s="44"/>
      <c r="BX58" s="44"/>
      <c r="BY58" s="44"/>
      <c r="BZ58" s="4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3"/>
      <c r="BM59" s="44"/>
      <c r="BN59" s="44"/>
      <c r="BO59" s="44"/>
      <c r="BP59" s="44"/>
      <c r="BQ59" s="44"/>
      <c r="BR59" s="44"/>
      <c r="BS59" s="44"/>
      <c r="BT59" s="44"/>
      <c r="BU59" s="44"/>
      <c r="BV59" s="44"/>
      <c r="BW59" s="44"/>
      <c r="BX59" s="44"/>
      <c r="BY59" s="44"/>
      <c r="BZ59" s="45"/>
    </row>
    <row r="60" spans="1:78" ht="13.5" customHeight="1" x14ac:dyDescent="0.15">
      <c r="A60" s="2"/>
      <c r="B60" s="49" t="s">
        <v>28</v>
      </c>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1"/>
      <c r="BK60" s="2"/>
      <c r="BL60" s="43"/>
      <c r="BM60" s="44"/>
      <c r="BN60" s="44"/>
      <c r="BO60" s="44"/>
      <c r="BP60" s="44"/>
      <c r="BQ60" s="44"/>
      <c r="BR60" s="44"/>
      <c r="BS60" s="44"/>
      <c r="BT60" s="44"/>
      <c r="BU60" s="44"/>
      <c r="BV60" s="44"/>
      <c r="BW60" s="44"/>
      <c r="BX60" s="44"/>
      <c r="BY60" s="44"/>
      <c r="BZ60" s="45"/>
    </row>
    <row r="61" spans="1:78" ht="13.5" customHeight="1" x14ac:dyDescent="0.15">
      <c r="A61" s="2"/>
      <c r="B61" s="49"/>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1"/>
      <c r="BK61" s="2"/>
      <c r="BL61" s="43"/>
      <c r="BM61" s="44"/>
      <c r="BN61" s="44"/>
      <c r="BO61" s="44"/>
      <c r="BP61" s="44"/>
      <c r="BQ61" s="44"/>
      <c r="BR61" s="44"/>
      <c r="BS61" s="44"/>
      <c r="BT61" s="44"/>
      <c r="BU61" s="44"/>
      <c r="BV61" s="44"/>
      <c r="BW61" s="44"/>
      <c r="BX61" s="44"/>
      <c r="BY61" s="44"/>
      <c r="BZ61" s="4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3"/>
      <c r="BM62" s="44"/>
      <c r="BN62" s="44"/>
      <c r="BO62" s="44"/>
      <c r="BP62" s="44"/>
      <c r="BQ62" s="44"/>
      <c r="BR62" s="44"/>
      <c r="BS62" s="44"/>
      <c r="BT62" s="44"/>
      <c r="BU62" s="44"/>
      <c r="BV62" s="44"/>
      <c r="BW62" s="44"/>
      <c r="BX62" s="44"/>
      <c r="BY62" s="44"/>
      <c r="BZ62" s="4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6"/>
      <c r="BM63" s="47"/>
      <c r="BN63" s="47"/>
      <c r="BO63" s="47"/>
      <c r="BP63" s="47"/>
      <c r="BQ63" s="47"/>
      <c r="BR63" s="47"/>
      <c r="BS63" s="47"/>
      <c r="BT63" s="47"/>
      <c r="BU63" s="47"/>
      <c r="BV63" s="47"/>
      <c r="BW63" s="47"/>
      <c r="BX63" s="47"/>
      <c r="BY63" s="47"/>
      <c r="BZ63" s="4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2" t="s">
        <v>29</v>
      </c>
      <c r="BM64" s="53"/>
      <c r="BN64" s="53"/>
      <c r="BO64" s="53"/>
      <c r="BP64" s="53"/>
      <c r="BQ64" s="53"/>
      <c r="BR64" s="53"/>
      <c r="BS64" s="53"/>
      <c r="BT64" s="53"/>
      <c r="BU64" s="53"/>
      <c r="BV64" s="53"/>
      <c r="BW64" s="53"/>
      <c r="BX64" s="53"/>
      <c r="BY64" s="53"/>
      <c r="BZ64" s="5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5"/>
      <c r="BM65" s="56"/>
      <c r="BN65" s="56"/>
      <c r="BO65" s="56"/>
      <c r="BP65" s="56"/>
      <c r="BQ65" s="56"/>
      <c r="BR65" s="56"/>
      <c r="BS65" s="56"/>
      <c r="BT65" s="56"/>
      <c r="BU65" s="56"/>
      <c r="BV65" s="56"/>
      <c r="BW65" s="56"/>
      <c r="BX65" s="56"/>
      <c r="BY65" s="56"/>
      <c r="BZ65" s="5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3" t="s">
        <v>116</v>
      </c>
      <c r="BM66" s="44"/>
      <c r="BN66" s="44"/>
      <c r="BO66" s="44"/>
      <c r="BP66" s="44"/>
      <c r="BQ66" s="44"/>
      <c r="BR66" s="44"/>
      <c r="BS66" s="44"/>
      <c r="BT66" s="44"/>
      <c r="BU66" s="44"/>
      <c r="BV66" s="44"/>
      <c r="BW66" s="44"/>
      <c r="BX66" s="44"/>
      <c r="BY66" s="44"/>
      <c r="BZ66" s="45"/>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3"/>
      <c r="BM67" s="44"/>
      <c r="BN67" s="44"/>
      <c r="BO67" s="44"/>
      <c r="BP67" s="44"/>
      <c r="BQ67" s="44"/>
      <c r="BR67" s="44"/>
      <c r="BS67" s="44"/>
      <c r="BT67" s="44"/>
      <c r="BU67" s="44"/>
      <c r="BV67" s="44"/>
      <c r="BW67" s="44"/>
      <c r="BX67" s="44"/>
      <c r="BY67" s="44"/>
      <c r="BZ67" s="45"/>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3"/>
      <c r="BM68" s="44"/>
      <c r="BN68" s="44"/>
      <c r="BO68" s="44"/>
      <c r="BP68" s="44"/>
      <c r="BQ68" s="44"/>
      <c r="BR68" s="44"/>
      <c r="BS68" s="44"/>
      <c r="BT68" s="44"/>
      <c r="BU68" s="44"/>
      <c r="BV68" s="44"/>
      <c r="BW68" s="44"/>
      <c r="BX68" s="44"/>
      <c r="BY68" s="44"/>
      <c r="BZ68" s="45"/>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3"/>
      <c r="BM69" s="44"/>
      <c r="BN69" s="44"/>
      <c r="BO69" s="44"/>
      <c r="BP69" s="44"/>
      <c r="BQ69" s="44"/>
      <c r="BR69" s="44"/>
      <c r="BS69" s="44"/>
      <c r="BT69" s="44"/>
      <c r="BU69" s="44"/>
      <c r="BV69" s="44"/>
      <c r="BW69" s="44"/>
      <c r="BX69" s="44"/>
      <c r="BY69" s="44"/>
      <c r="BZ69" s="45"/>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3"/>
      <c r="BM70" s="44"/>
      <c r="BN70" s="44"/>
      <c r="BO70" s="44"/>
      <c r="BP70" s="44"/>
      <c r="BQ70" s="44"/>
      <c r="BR70" s="44"/>
      <c r="BS70" s="44"/>
      <c r="BT70" s="44"/>
      <c r="BU70" s="44"/>
      <c r="BV70" s="44"/>
      <c r="BW70" s="44"/>
      <c r="BX70" s="44"/>
      <c r="BY70" s="44"/>
      <c r="BZ70" s="45"/>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3"/>
      <c r="BM71" s="44"/>
      <c r="BN71" s="44"/>
      <c r="BO71" s="44"/>
      <c r="BP71" s="44"/>
      <c r="BQ71" s="44"/>
      <c r="BR71" s="44"/>
      <c r="BS71" s="44"/>
      <c r="BT71" s="44"/>
      <c r="BU71" s="44"/>
      <c r="BV71" s="44"/>
      <c r="BW71" s="44"/>
      <c r="BX71" s="44"/>
      <c r="BY71" s="44"/>
      <c r="BZ71" s="45"/>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3"/>
      <c r="BM72" s="44"/>
      <c r="BN72" s="44"/>
      <c r="BO72" s="44"/>
      <c r="BP72" s="44"/>
      <c r="BQ72" s="44"/>
      <c r="BR72" s="44"/>
      <c r="BS72" s="44"/>
      <c r="BT72" s="44"/>
      <c r="BU72" s="44"/>
      <c r="BV72" s="44"/>
      <c r="BW72" s="44"/>
      <c r="BX72" s="44"/>
      <c r="BY72" s="44"/>
      <c r="BZ72" s="45"/>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3"/>
      <c r="BM73" s="44"/>
      <c r="BN73" s="44"/>
      <c r="BO73" s="44"/>
      <c r="BP73" s="44"/>
      <c r="BQ73" s="44"/>
      <c r="BR73" s="44"/>
      <c r="BS73" s="44"/>
      <c r="BT73" s="44"/>
      <c r="BU73" s="44"/>
      <c r="BV73" s="44"/>
      <c r="BW73" s="44"/>
      <c r="BX73" s="44"/>
      <c r="BY73" s="44"/>
      <c r="BZ73" s="45"/>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3"/>
      <c r="BM74" s="44"/>
      <c r="BN74" s="44"/>
      <c r="BO74" s="44"/>
      <c r="BP74" s="44"/>
      <c r="BQ74" s="44"/>
      <c r="BR74" s="44"/>
      <c r="BS74" s="44"/>
      <c r="BT74" s="44"/>
      <c r="BU74" s="44"/>
      <c r="BV74" s="44"/>
      <c r="BW74" s="44"/>
      <c r="BX74" s="44"/>
      <c r="BY74" s="44"/>
      <c r="BZ74" s="45"/>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3"/>
      <c r="BM75" s="44"/>
      <c r="BN75" s="44"/>
      <c r="BO75" s="44"/>
      <c r="BP75" s="44"/>
      <c r="BQ75" s="44"/>
      <c r="BR75" s="44"/>
      <c r="BS75" s="44"/>
      <c r="BT75" s="44"/>
      <c r="BU75" s="44"/>
      <c r="BV75" s="44"/>
      <c r="BW75" s="44"/>
      <c r="BX75" s="44"/>
      <c r="BY75" s="44"/>
      <c r="BZ75" s="45"/>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3"/>
      <c r="BM76" s="44"/>
      <c r="BN76" s="44"/>
      <c r="BO76" s="44"/>
      <c r="BP76" s="44"/>
      <c r="BQ76" s="44"/>
      <c r="BR76" s="44"/>
      <c r="BS76" s="44"/>
      <c r="BT76" s="44"/>
      <c r="BU76" s="44"/>
      <c r="BV76" s="44"/>
      <c r="BW76" s="44"/>
      <c r="BX76" s="44"/>
      <c r="BY76" s="44"/>
      <c r="BZ76" s="45"/>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3"/>
      <c r="BM77" s="44"/>
      <c r="BN77" s="44"/>
      <c r="BO77" s="44"/>
      <c r="BP77" s="44"/>
      <c r="BQ77" s="44"/>
      <c r="BR77" s="44"/>
      <c r="BS77" s="44"/>
      <c r="BT77" s="44"/>
      <c r="BU77" s="44"/>
      <c r="BV77" s="44"/>
      <c r="BW77" s="44"/>
      <c r="BX77" s="44"/>
      <c r="BY77" s="44"/>
      <c r="BZ77" s="45"/>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3"/>
      <c r="BM78" s="44"/>
      <c r="BN78" s="44"/>
      <c r="BO78" s="44"/>
      <c r="BP78" s="44"/>
      <c r="BQ78" s="44"/>
      <c r="BR78" s="44"/>
      <c r="BS78" s="44"/>
      <c r="BT78" s="44"/>
      <c r="BU78" s="44"/>
      <c r="BV78" s="44"/>
      <c r="BW78" s="44"/>
      <c r="BX78" s="44"/>
      <c r="BY78" s="44"/>
      <c r="BZ78" s="45"/>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3"/>
      <c r="BM79" s="44"/>
      <c r="BN79" s="44"/>
      <c r="BO79" s="44"/>
      <c r="BP79" s="44"/>
      <c r="BQ79" s="44"/>
      <c r="BR79" s="44"/>
      <c r="BS79" s="44"/>
      <c r="BT79" s="44"/>
      <c r="BU79" s="44"/>
      <c r="BV79" s="44"/>
      <c r="BW79" s="44"/>
      <c r="BX79" s="44"/>
      <c r="BY79" s="44"/>
      <c r="BZ79" s="45"/>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3"/>
      <c r="BM80" s="44"/>
      <c r="BN80" s="44"/>
      <c r="BO80" s="44"/>
      <c r="BP80" s="44"/>
      <c r="BQ80" s="44"/>
      <c r="BR80" s="44"/>
      <c r="BS80" s="44"/>
      <c r="BT80" s="44"/>
      <c r="BU80" s="44"/>
      <c r="BV80" s="44"/>
      <c r="BW80" s="44"/>
      <c r="BX80" s="44"/>
      <c r="BY80" s="44"/>
      <c r="BZ80" s="45"/>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3"/>
      <c r="BM81" s="44"/>
      <c r="BN81" s="44"/>
      <c r="BO81" s="44"/>
      <c r="BP81" s="44"/>
      <c r="BQ81" s="44"/>
      <c r="BR81" s="44"/>
      <c r="BS81" s="44"/>
      <c r="BT81" s="44"/>
      <c r="BU81" s="44"/>
      <c r="BV81" s="44"/>
      <c r="BW81" s="44"/>
      <c r="BX81" s="44"/>
      <c r="BY81" s="44"/>
      <c r="BZ81" s="4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6"/>
      <c r="BM82" s="47"/>
      <c r="BN82" s="47"/>
      <c r="BO82" s="47"/>
      <c r="BP82" s="47"/>
      <c r="BQ82" s="47"/>
      <c r="BR82" s="47"/>
      <c r="BS82" s="47"/>
      <c r="BT82" s="47"/>
      <c r="BU82" s="47"/>
      <c r="BV82" s="47"/>
      <c r="BW82" s="47"/>
      <c r="BX82" s="47"/>
      <c r="BY82" s="47"/>
      <c r="BZ82" s="48"/>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【705.21】</v>
      </c>
      <c r="I86" s="26" t="str">
        <f>データ!CA6</f>
        <v>【98.96】</v>
      </c>
      <c r="J86" s="26" t="str">
        <f>データ!CL6</f>
        <v>【134.52】</v>
      </c>
      <c r="K86" s="26" t="str">
        <f>データ!CW6</f>
        <v>【59.57】</v>
      </c>
      <c r="L86" s="26" t="str">
        <f>データ!DH6</f>
        <v>【95.57】</v>
      </c>
      <c r="M86" s="26" t="s">
        <v>43</v>
      </c>
      <c r="N86" s="26" t="s">
        <v>43</v>
      </c>
      <c r="O86" s="26" t="str">
        <f>データ!EO6</f>
        <v>【0.30】</v>
      </c>
    </row>
  </sheetData>
  <sheetProtection algorithmName="SHA-512" hashValue="Y+IEc058mYVlKRlLaoyIlvU7WeT0IBFvFFzCldYi5ccVLB7Zt7iUrqSpFdlBYISeiySZI7R4MNtTboFOKb1jZQ==" saltValue="GMADMa1Ax9i87kqVjLDW2g=="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44</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45</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46</v>
      </c>
      <c r="B3" s="29" t="s">
        <v>47</v>
      </c>
      <c r="C3" s="29" t="s">
        <v>48</v>
      </c>
      <c r="D3" s="29" t="s">
        <v>49</v>
      </c>
      <c r="E3" s="29" t="s">
        <v>50</v>
      </c>
      <c r="F3" s="29" t="s">
        <v>51</v>
      </c>
      <c r="G3" s="29" t="s">
        <v>52</v>
      </c>
      <c r="H3" s="83" t="s">
        <v>53</v>
      </c>
      <c r="I3" s="84"/>
      <c r="J3" s="84"/>
      <c r="K3" s="84"/>
      <c r="L3" s="84"/>
      <c r="M3" s="84"/>
      <c r="N3" s="84"/>
      <c r="O3" s="84"/>
      <c r="P3" s="84"/>
      <c r="Q3" s="84"/>
      <c r="R3" s="84"/>
      <c r="S3" s="84"/>
      <c r="T3" s="84"/>
      <c r="U3" s="84"/>
      <c r="V3" s="84"/>
      <c r="W3" s="84"/>
      <c r="X3" s="85"/>
      <c r="Y3" s="89" t="s">
        <v>54</v>
      </c>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c r="DI3" s="82" t="s">
        <v>55</v>
      </c>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c r="EO3" s="82"/>
    </row>
    <row r="4" spans="1:145" x14ac:dyDescent="0.15">
      <c r="A4" s="28" t="s">
        <v>56</v>
      </c>
      <c r="B4" s="30"/>
      <c r="C4" s="30"/>
      <c r="D4" s="30"/>
      <c r="E4" s="30"/>
      <c r="F4" s="30"/>
      <c r="G4" s="30"/>
      <c r="H4" s="86"/>
      <c r="I4" s="87"/>
      <c r="J4" s="87"/>
      <c r="K4" s="87"/>
      <c r="L4" s="87"/>
      <c r="M4" s="87"/>
      <c r="N4" s="87"/>
      <c r="O4" s="87"/>
      <c r="P4" s="87"/>
      <c r="Q4" s="87"/>
      <c r="R4" s="87"/>
      <c r="S4" s="87"/>
      <c r="T4" s="87"/>
      <c r="U4" s="87"/>
      <c r="V4" s="87"/>
      <c r="W4" s="87"/>
      <c r="X4" s="88"/>
      <c r="Y4" s="82" t="s">
        <v>57</v>
      </c>
      <c r="Z4" s="82"/>
      <c r="AA4" s="82"/>
      <c r="AB4" s="82"/>
      <c r="AC4" s="82"/>
      <c r="AD4" s="82"/>
      <c r="AE4" s="82"/>
      <c r="AF4" s="82"/>
      <c r="AG4" s="82"/>
      <c r="AH4" s="82"/>
      <c r="AI4" s="82"/>
      <c r="AJ4" s="82" t="s">
        <v>58</v>
      </c>
      <c r="AK4" s="82"/>
      <c r="AL4" s="82"/>
      <c r="AM4" s="82"/>
      <c r="AN4" s="82"/>
      <c r="AO4" s="82"/>
      <c r="AP4" s="82"/>
      <c r="AQ4" s="82"/>
      <c r="AR4" s="82"/>
      <c r="AS4" s="82"/>
      <c r="AT4" s="82"/>
      <c r="AU4" s="82" t="s">
        <v>59</v>
      </c>
      <c r="AV4" s="82"/>
      <c r="AW4" s="82"/>
      <c r="AX4" s="82"/>
      <c r="AY4" s="82"/>
      <c r="AZ4" s="82"/>
      <c r="BA4" s="82"/>
      <c r="BB4" s="82"/>
      <c r="BC4" s="82"/>
      <c r="BD4" s="82"/>
      <c r="BE4" s="82"/>
      <c r="BF4" s="82" t="s">
        <v>60</v>
      </c>
      <c r="BG4" s="82"/>
      <c r="BH4" s="82"/>
      <c r="BI4" s="82"/>
      <c r="BJ4" s="82"/>
      <c r="BK4" s="82"/>
      <c r="BL4" s="82"/>
      <c r="BM4" s="82"/>
      <c r="BN4" s="82"/>
      <c r="BO4" s="82"/>
      <c r="BP4" s="82"/>
      <c r="BQ4" s="82" t="s">
        <v>61</v>
      </c>
      <c r="BR4" s="82"/>
      <c r="BS4" s="82"/>
      <c r="BT4" s="82"/>
      <c r="BU4" s="82"/>
      <c r="BV4" s="82"/>
      <c r="BW4" s="82"/>
      <c r="BX4" s="82"/>
      <c r="BY4" s="82"/>
      <c r="BZ4" s="82"/>
      <c r="CA4" s="82"/>
      <c r="CB4" s="82" t="s">
        <v>62</v>
      </c>
      <c r="CC4" s="82"/>
      <c r="CD4" s="82"/>
      <c r="CE4" s="82"/>
      <c r="CF4" s="82"/>
      <c r="CG4" s="82"/>
      <c r="CH4" s="82"/>
      <c r="CI4" s="82"/>
      <c r="CJ4" s="82"/>
      <c r="CK4" s="82"/>
      <c r="CL4" s="82"/>
      <c r="CM4" s="82" t="s">
        <v>63</v>
      </c>
      <c r="CN4" s="82"/>
      <c r="CO4" s="82"/>
      <c r="CP4" s="82"/>
      <c r="CQ4" s="82"/>
      <c r="CR4" s="82"/>
      <c r="CS4" s="82"/>
      <c r="CT4" s="82"/>
      <c r="CU4" s="82"/>
      <c r="CV4" s="82"/>
      <c r="CW4" s="82"/>
      <c r="CX4" s="82" t="s">
        <v>64</v>
      </c>
      <c r="CY4" s="82"/>
      <c r="CZ4" s="82"/>
      <c r="DA4" s="82"/>
      <c r="DB4" s="82"/>
      <c r="DC4" s="82"/>
      <c r="DD4" s="82"/>
      <c r="DE4" s="82"/>
      <c r="DF4" s="82"/>
      <c r="DG4" s="82"/>
      <c r="DH4" s="82"/>
      <c r="DI4" s="82" t="s">
        <v>65</v>
      </c>
      <c r="DJ4" s="82"/>
      <c r="DK4" s="82"/>
      <c r="DL4" s="82"/>
      <c r="DM4" s="82"/>
      <c r="DN4" s="82"/>
      <c r="DO4" s="82"/>
      <c r="DP4" s="82"/>
      <c r="DQ4" s="82"/>
      <c r="DR4" s="82"/>
      <c r="DS4" s="82"/>
      <c r="DT4" s="82" t="s">
        <v>66</v>
      </c>
      <c r="DU4" s="82"/>
      <c r="DV4" s="82"/>
      <c r="DW4" s="82"/>
      <c r="DX4" s="82"/>
      <c r="DY4" s="82"/>
      <c r="DZ4" s="82"/>
      <c r="EA4" s="82"/>
      <c r="EB4" s="82"/>
      <c r="EC4" s="82"/>
      <c r="ED4" s="82"/>
      <c r="EE4" s="82" t="s">
        <v>67</v>
      </c>
      <c r="EF4" s="82"/>
      <c r="EG4" s="82"/>
      <c r="EH4" s="82"/>
      <c r="EI4" s="82"/>
      <c r="EJ4" s="82"/>
      <c r="EK4" s="82"/>
      <c r="EL4" s="82"/>
      <c r="EM4" s="82"/>
      <c r="EN4" s="82"/>
      <c r="EO4" s="82"/>
    </row>
    <row r="5" spans="1:145" x14ac:dyDescent="0.15">
      <c r="A5" s="28" t="s">
        <v>68</v>
      </c>
      <c r="B5" s="31"/>
      <c r="C5" s="31"/>
      <c r="D5" s="31"/>
      <c r="E5" s="31"/>
      <c r="F5" s="31"/>
      <c r="G5" s="31"/>
      <c r="H5" s="32" t="s">
        <v>69</v>
      </c>
      <c r="I5" s="32" t="s">
        <v>70</v>
      </c>
      <c r="J5" s="32" t="s">
        <v>71</v>
      </c>
      <c r="K5" s="32" t="s">
        <v>72</v>
      </c>
      <c r="L5" s="32" t="s">
        <v>73</v>
      </c>
      <c r="M5" s="32" t="s">
        <v>5</v>
      </c>
      <c r="N5" s="32" t="s">
        <v>74</v>
      </c>
      <c r="O5" s="32" t="s">
        <v>75</v>
      </c>
      <c r="P5" s="32" t="s">
        <v>76</v>
      </c>
      <c r="Q5" s="32" t="s">
        <v>77</v>
      </c>
      <c r="R5" s="32" t="s">
        <v>78</v>
      </c>
      <c r="S5" s="32" t="s">
        <v>79</v>
      </c>
      <c r="T5" s="32" t="s">
        <v>80</v>
      </c>
      <c r="U5" s="32" t="s">
        <v>81</v>
      </c>
      <c r="V5" s="32" t="s">
        <v>82</v>
      </c>
      <c r="W5" s="32" t="s">
        <v>83</v>
      </c>
      <c r="X5" s="32" t="s">
        <v>84</v>
      </c>
      <c r="Y5" s="32" t="s">
        <v>85</v>
      </c>
      <c r="Z5" s="32" t="s">
        <v>86</v>
      </c>
      <c r="AA5" s="32" t="s">
        <v>87</v>
      </c>
      <c r="AB5" s="32" t="s">
        <v>88</v>
      </c>
      <c r="AC5" s="32" t="s">
        <v>89</v>
      </c>
      <c r="AD5" s="32" t="s">
        <v>90</v>
      </c>
      <c r="AE5" s="32" t="s">
        <v>91</v>
      </c>
      <c r="AF5" s="32" t="s">
        <v>92</v>
      </c>
      <c r="AG5" s="32" t="s">
        <v>93</v>
      </c>
      <c r="AH5" s="32" t="s">
        <v>94</v>
      </c>
      <c r="AI5" s="32" t="s">
        <v>31</v>
      </c>
      <c r="AJ5" s="32" t="s">
        <v>85</v>
      </c>
      <c r="AK5" s="32" t="s">
        <v>86</v>
      </c>
      <c r="AL5" s="32" t="s">
        <v>87</v>
      </c>
      <c r="AM5" s="32" t="s">
        <v>88</v>
      </c>
      <c r="AN5" s="32" t="s">
        <v>89</v>
      </c>
      <c r="AO5" s="32" t="s">
        <v>90</v>
      </c>
      <c r="AP5" s="32" t="s">
        <v>91</v>
      </c>
      <c r="AQ5" s="32" t="s">
        <v>92</v>
      </c>
      <c r="AR5" s="32" t="s">
        <v>93</v>
      </c>
      <c r="AS5" s="32" t="s">
        <v>94</v>
      </c>
      <c r="AT5" s="32" t="s">
        <v>95</v>
      </c>
      <c r="AU5" s="32" t="s">
        <v>85</v>
      </c>
      <c r="AV5" s="32" t="s">
        <v>86</v>
      </c>
      <c r="AW5" s="32" t="s">
        <v>87</v>
      </c>
      <c r="AX5" s="32" t="s">
        <v>88</v>
      </c>
      <c r="AY5" s="32" t="s">
        <v>89</v>
      </c>
      <c r="AZ5" s="32" t="s">
        <v>90</v>
      </c>
      <c r="BA5" s="32" t="s">
        <v>91</v>
      </c>
      <c r="BB5" s="32" t="s">
        <v>92</v>
      </c>
      <c r="BC5" s="32" t="s">
        <v>93</v>
      </c>
      <c r="BD5" s="32" t="s">
        <v>94</v>
      </c>
      <c r="BE5" s="32" t="s">
        <v>95</v>
      </c>
      <c r="BF5" s="32" t="s">
        <v>85</v>
      </c>
      <c r="BG5" s="32" t="s">
        <v>86</v>
      </c>
      <c r="BH5" s="32" t="s">
        <v>87</v>
      </c>
      <c r="BI5" s="32" t="s">
        <v>88</v>
      </c>
      <c r="BJ5" s="32" t="s">
        <v>89</v>
      </c>
      <c r="BK5" s="32" t="s">
        <v>90</v>
      </c>
      <c r="BL5" s="32" t="s">
        <v>91</v>
      </c>
      <c r="BM5" s="32" t="s">
        <v>92</v>
      </c>
      <c r="BN5" s="32" t="s">
        <v>93</v>
      </c>
      <c r="BO5" s="32" t="s">
        <v>94</v>
      </c>
      <c r="BP5" s="32" t="s">
        <v>95</v>
      </c>
      <c r="BQ5" s="32" t="s">
        <v>85</v>
      </c>
      <c r="BR5" s="32" t="s">
        <v>86</v>
      </c>
      <c r="BS5" s="32" t="s">
        <v>87</v>
      </c>
      <c r="BT5" s="32" t="s">
        <v>88</v>
      </c>
      <c r="BU5" s="32" t="s">
        <v>89</v>
      </c>
      <c r="BV5" s="32" t="s">
        <v>90</v>
      </c>
      <c r="BW5" s="32" t="s">
        <v>91</v>
      </c>
      <c r="BX5" s="32" t="s">
        <v>92</v>
      </c>
      <c r="BY5" s="32" t="s">
        <v>93</v>
      </c>
      <c r="BZ5" s="32" t="s">
        <v>94</v>
      </c>
      <c r="CA5" s="32" t="s">
        <v>95</v>
      </c>
      <c r="CB5" s="32" t="s">
        <v>85</v>
      </c>
      <c r="CC5" s="32" t="s">
        <v>86</v>
      </c>
      <c r="CD5" s="32" t="s">
        <v>87</v>
      </c>
      <c r="CE5" s="32" t="s">
        <v>88</v>
      </c>
      <c r="CF5" s="32" t="s">
        <v>89</v>
      </c>
      <c r="CG5" s="32" t="s">
        <v>90</v>
      </c>
      <c r="CH5" s="32" t="s">
        <v>91</v>
      </c>
      <c r="CI5" s="32" t="s">
        <v>92</v>
      </c>
      <c r="CJ5" s="32" t="s">
        <v>93</v>
      </c>
      <c r="CK5" s="32" t="s">
        <v>94</v>
      </c>
      <c r="CL5" s="32" t="s">
        <v>95</v>
      </c>
      <c r="CM5" s="32" t="s">
        <v>85</v>
      </c>
      <c r="CN5" s="32" t="s">
        <v>86</v>
      </c>
      <c r="CO5" s="32" t="s">
        <v>87</v>
      </c>
      <c r="CP5" s="32" t="s">
        <v>88</v>
      </c>
      <c r="CQ5" s="32" t="s">
        <v>89</v>
      </c>
      <c r="CR5" s="32" t="s">
        <v>90</v>
      </c>
      <c r="CS5" s="32" t="s">
        <v>91</v>
      </c>
      <c r="CT5" s="32" t="s">
        <v>92</v>
      </c>
      <c r="CU5" s="32" t="s">
        <v>93</v>
      </c>
      <c r="CV5" s="32" t="s">
        <v>94</v>
      </c>
      <c r="CW5" s="32" t="s">
        <v>95</v>
      </c>
      <c r="CX5" s="32" t="s">
        <v>85</v>
      </c>
      <c r="CY5" s="32" t="s">
        <v>86</v>
      </c>
      <c r="CZ5" s="32" t="s">
        <v>87</v>
      </c>
      <c r="DA5" s="32" t="s">
        <v>88</v>
      </c>
      <c r="DB5" s="32" t="s">
        <v>89</v>
      </c>
      <c r="DC5" s="32" t="s">
        <v>90</v>
      </c>
      <c r="DD5" s="32" t="s">
        <v>91</v>
      </c>
      <c r="DE5" s="32" t="s">
        <v>92</v>
      </c>
      <c r="DF5" s="32" t="s">
        <v>93</v>
      </c>
      <c r="DG5" s="32" t="s">
        <v>94</v>
      </c>
      <c r="DH5" s="32" t="s">
        <v>95</v>
      </c>
      <c r="DI5" s="32" t="s">
        <v>85</v>
      </c>
      <c r="DJ5" s="32" t="s">
        <v>86</v>
      </c>
      <c r="DK5" s="32" t="s">
        <v>87</v>
      </c>
      <c r="DL5" s="32" t="s">
        <v>88</v>
      </c>
      <c r="DM5" s="32" t="s">
        <v>89</v>
      </c>
      <c r="DN5" s="32" t="s">
        <v>90</v>
      </c>
      <c r="DO5" s="32" t="s">
        <v>91</v>
      </c>
      <c r="DP5" s="32" t="s">
        <v>92</v>
      </c>
      <c r="DQ5" s="32" t="s">
        <v>93</v>
      </c>
      <c r="DR5" s="32" t="s">
        <v>94</v>
      </c>
      <c r="DS5" s="32" t="s">
        <v>95</v>
      </c>
      <c r="DT5" s="32" t="s">
        <v>85</v>
      </c>
      <c r="DU5" s="32" t="s">
        <v>86</v>
      </c>
      <c r="DV5" s="32" t="s">
        <v>87</v>
      </c>
      <c r="DW5" s="32" t="s">
        <v>88</v>
      </c>
      <c r="DX5" s="32" t="s">
        <v>89</v>
      </c>
      <c r="DY5" s="32" t="s">
        <v>90</v>
      </c>
      <c r="DZ5" s="32" t="s">
        <v>91</v>
      </c>
      <c r="EA5" s="32" t="s">
        <v>92</v>
      </c>
      <c r="EB5" s="32" t="s">
        <v>93</v>
      </c>
      <c r="EC5" s="32" t="s">
        <v>94</v>
      </c>
      <c r="ED5" s="32" t="s">
        <v>95</v>
      </c>
      <c r="EE5" s="32" t="s">
        <v>85</v>
      </c>
      <c r="EF5" s="32" t="s">
        <v>86</v>
      </c>
      <c r="EG5" s="32" t="s">
        <v>87</v>
      </c>
      <c r="EH5" s="32" t="s">
        <v>88</v>
      </c>
      <c r="EI5" s="32" t="s">
        <v>89</v>
      </c>
      <c r="EJ5" s="32" t="s">
        <v>90</v>
      </c>
      <c r="EK5" s="32" t="s">
        <v>91</v>
      </c>
      <c r="EL5" s="32" t="s">
        <v>92</v>
      </c>
      <c r="EM5" s="32" t="s">
        <v>93</v>
      </c>
      <c r="EN5" s="32" t="s">
        <v>94</v>
      </c>
      <c r="EO5" s="32" t="s">
        <v>95</v>
      </c>
    </row>
    <row r="6" spans="1:145" s="36" customFormat="1" x14ac:dyDescent="0.15">
      <c r="A6" s="28" t="s">
        <v>96</v>
      </c>
      <c r="B6" s="33">
        <f>B7</f>
        <v>2020</v>
      </c>
      <c r="C6" s="33">
        <f t="shared" ref="C6:X6" si="3">C7</f>
        <v>413461</v>
      </c>
      <c r="D6" s="33">
        <f t="shared" si="3"/>
        <v>47</v>
      </c>
      <c r="E6" s="33">
        <f t="shared" si="3"/>
        <v>17</v>
      </c>
      <c r="F6" s="33">
        <f t="shared" si="3"/>
        <v>1</v>
      </c>
      <c r="G6" s="33">
        <f t="shared" si="3"/>
        <v>0</v>
      </c>
      <c r="H6" s="33" t="str">
        <f t="shared" si="3"/>
        <v>佐賀県　みやき町</v>
      </c>
      <c r="I6" s="33" t="str">
        <f t="shared" si="3"/>
        <v>法非適用</v>
      </c>
      <c r="J6" s="33" t="str">
        <f t="shared" si="3"/>
        <v>下水道事業</v>
      </c>
      <c r="K6" s="33" t="str">
        <f t="shared" si="3"/>
        <v>公共下水道</v>
      </c>
      <c r="L6" s="33" t="str">
        <f t="shared" si="3"/>
        <v>Cc3</v>
      </c>
      <c r="M6" s="33" t="str">
        <f t="shared" si="3"/>
        <v>非設置</v>
      </c>
      <c r="N6" s="34" t="str">
        <f t="shared" si="3"/>
        <v>-</v>
      </c>
      <c r="O6" s="34" t="str">
        <f t="shared" si="3"/>
        <v>該当数値なし</v>
      </c>
      <c r="P6" s="34">
        <f t="shared" si="3"/>
        <v>26</v>
      </c>
      <c r="Q6" s="34">
        <f t="shared" si="3"/>
        <v>100</v>
      </c>
      <c r="R6" s="34">
        <f t="shared" si="3"/>
        <v>3850</v>
      </c>
      <c r="S6" s="34">
        <f t="shared" si="3"/>
        <v>25748</v>
      </c>
      <c r="T6" s="34">
        <f t="shared" si="3"/>
        <v>51.92</v>
      </c>
      <c r="U6" s="34">
        <f t="shared" si="3"/>
        <v>495.92</v>
      </c>
      <c r="V6" s="34">
        <f t="shared" si="3"/>
        <v>6698</v>
      </c>
      <c r="W6" s="34">
        <f t="shared" si="3"/>
        <v>2.14</v>
      </c>
      <c r="X6" s="34">
        <f t="shared" si="3"/>
        <v>3129.91</v>
      </c>
      <c r="Y6" s="35">
        <f>IF(Y7="",NA(),Y7)</f>
        <v>80.67</v>
      </c>
      <c r="Z6" s="35">
        <f t="shared" ref="Z6:AH6" si="4">IF(Z7="",NA(),Z7)</f>
        <v>79.599999999999994</v>
      </c>
      <c r="AA6" s="35">
        <f t="shared" si="4"/>
        <v>89.6</v>
      </c>
      <c r="AB6" s="35">
        <f t="shared" si="4"/>
        <v>82.56</v>
      </c>
      <c r="AC6" s="35">
        <f t="shared" si="4"/>
        <v>84.41</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1188.5</v>
      </c>
      <c r="BG6" s="35">
        <f t="shared" ref="BG6:BO6" si="7">IF(BG7="",NA(),BG7)</f>
        <v>1216.56</v>
      </c>
      <c r="BH6" s="35">
        <f t="shared" si="7"/>
        <v>640.72</v>
      </c>
      <c r="BI6" s="35">
        <f t="shared" si="7"/>
        <v>1247.46</v>
      </c>
      <c r="BJ6" s="35">
        <f t="shared" si="7"/>
        <v>1272.22</v>
      </c>
      <c r="BK6" s="35">
        <f t="shared" si="7"/>
        <v>1193.49</v>
      </c>
      <c r="BL6" s="35">
        <f t="shared" si="7"/>
        <v>876.19</v>
      </c>
      <c r="BM6" s="35">
        <f t="shared" si="7"/>
        <v>722.53</v>
      </c>
      <c r="BN6" s="35">
        <f t="shared" si="7"/>
        <v>933.3</v>
      </c>
      <c r="BO6" s="35">
        <f t="shared" si="7"/>
        <v>1575.64</v>
      </c>
      <c r="BP6" s="34" t="str">
        <f>IF(BP7="","",IF(BP7="-","【-】","【"&amp;SUBSTITUTE(TEXT(BP7,"#,##0.00"),"-","△")&amp;"】"))</f>
        <v>【705.21】</v>
      </c>
      <c r="BQ6" s="35">
        <f>IF(BQ7="",NA(),BQ7)</f>
        <v>80.319999999999993</v>
      </c>
      <c r="BR6" s="35">
        <f t="shared" ref="BR6:BZ6" si="8">IF(BR7="",NA(),BR7)</f>
        <v>83.6</v>
      </c>
      <c r="BS6" s="35">
        <f t="shared" si="8"/>
        <v>83.86</v>
      </c>
      <c r="BT6" s="35">
        <f t="shared" si="8"/>
        <v>85.28</v>
      </c>
      <c r="BU6" s="35">
        <f t="shared" si="8"/>
        <v>75.63</v>
      </c>
      <c r="BV6" s="35">
        <f t="shared" si="8"/>
        <v>65.569999999999993</v>
      </c>
      <c r="BW6" s="35">
        <f t="shared" si="8"/>
        <v>75.7</v>
      </c>
      <c r="BX6" s="35">
        <f t="shared" si="8"/>
        <v>74.61</v>
      </c>
      <c r="BY6" s="35">
        <f t="shared" si="8"/>
        <v>77.510000000000005</v>
      </c>
      <c r="BZ6" s="35">
        <f t="shared" si="8"/>
        <v>73.209999999999994</v>
      </c>
      <c r="CA6" s="34" t="str">
        <f>IF(CA7="","",IF(CA7="-","【-】","【"&amp;SUBSTITUTE(TEXT(CA7,"#,##0.00"),"-","△")&amp;"】"))</f>
        <v>【98.96】</v>
      </c>
      <c r="CB6" s="35">
        <f>IF(CB7="",NA(),CB7)</f>
        <v>204.71</v>
      </c>
      <c r="CC6" s="35">
        <f t="shared" ref="CC6:CK6" si="9">IF(CC7="",NA(),CC7)</f>
        <v>207.04</v>
      </c>
      <c r="CD6" s="35">
        <f t="shared" si="9"/>
        <v>192.9</v>
      </c>
      <c r="CE6" s="35">
        <f t="shared" si="9"/>
        <v>192.45</v>
      </c>
      <c r="CF6" s="35">
        <f t="shared" si="9"/>
        <v>211.41</v>
      </c>
      <c r="CG6" s="35">
        <f t="shared" si="9"/>
        <v>263.04000000000002</v>
      </c>
      <c r="CH6" s="35">
        <f t="shared" si="9"/>
        <v>230.04</v>
      </c>
      <c r="CI6" s="35">
        <f t="shared" si="9"/>
        <v>233.5</v>
      </c>
      <c r="CJ6" s="35">
        <f t="shared" si="9"/>
        <v>221.95</v>
      </c>
      <c r="CK6" s="35">
        <f t="shared" si="9"/>
        <v>229.52</v>
      </c>
      <c r="CL6" s="34" t="str">
        <f>IF(CL7="","",IF(CL7="-","【-】","【"&amp;SUBSTITUTE(TEXT(CL7,"#,##0.00"),"-","△")&amp;"】"))</f>
        <v>【134.52】</v>
      </c>
      <c r="CM6" s="35">
        <f>IF(CM7="",NA(),CM7)</f>
        <v>35</v>
      </c>
      <c r="CN6" s="35">
        <f t="shared" ref="CN6:CV6" si="10">IF(CN7="",NA(),CN7)</f>
        <v>35.81</v>
      </c>
      <c r="CO6" s="35">
        <f t="shared" si="10"/>
        <v>39.28</v>
      </c>
      <c r="CP6" s="35">
        <f t="shared" si="10"/>
        <v>43.53</v>
      </c>
      <c r="CQ6" s="35">
        <f t="shared" si="10"/>
        <v>48.78</v>
      </c>
      <c r="CR6" s="35">
        <f t="shared" si="10"/>
        <v>40.75</v>
      </c>
      <c r="CS6" s="35">
        <f t="shared" si="10"/>
        <v>42.4</v>
      </c>
      <c r="CT6" s="35">
        <f t="shared" si="10"/>
        <v>45.44</v>
      </c>
      <c r="CU6" s="35">
        <f t="shared" si="10"/>
        <v>47.28</v>
      </c>
      <c r="CV6" s="35">
        <f t="shared" si="10"/>
        <v>44.83</v>
      </c>
      <c r="CW6" s="34" t="str">
        <f>IF(CW7="","",IF(CW7="-","【-】","【"&amp;SUBSTITUTE(TEXT(CW7,"#,##0.00"),"-","△")&amp;"】"))</f>
        <v>【59.57】</v>
      </c>
      <c r="CX6" s="35">
        <f>IF(CX7="",NA(),CX7)</f>
        <v>73.27</v>
      </c>
      <c r="CY6" s="35">
        <f t="shared" ref="CY6:DG6" si="11">IF(CY7="",NA(),CY7)</f>
        <v>74.650000000000006</v>
      </c>
      <c r="CZ6" s="35">
        <f t="shared" si="11"/>
        <v>73.5</v>
      </c>
      <c r="DA6" s="35">
        <f t="shared" si="11"/>
        <v>74.260000000000005</v>
      </c>
      <c r="DB6" s="35">
        <f t="shared" si="11"/>
        <v>80.290000000000006</v>
      </c>
      <c r="DC6" s="35">
        <f t="shared" si="11"/>
        <v>64.97</v>
      </c>
      <c r="DD6" s="35">
        <f t="shared" si="11"/>
        <v>65.77</v>
      </c>
      <c r="DE6" s="35">
        <f t="shared" si="11"/>
        <v>65.97</v>
      </c>
      <c r="DF6" s="35">
        <f t="shared" si="11"/>
        <v>64.7</v>
      </c>
      <c r="DG6" s="35">
        <f t="shared" si="11"/>
        <v>60.57</v>
      </c>
      <c r="DH6" s="34" t="str">
        <f>IF(DH7="","",IF(DH7="-","【-】","【"&amp;SUBSTITUTE(TEXT(DH7,"#,##0.00"),"-","△")&amp;"】"))</f>
        <v>【95.57】</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0.21</v>
      </c>
      <c r="EK6" s="35">
        <f t="shared" si="14"/>
        <v>0.15</v>
      </c>
      <c r="EL6" s="35">
        <f t="shared" si="14"/>
        <v>0.25</v>
      </c>
      <c r="EM6" s="35">
        <f t="shared" si="14"/>
        <v>0.18</v>
      </c>
      <c r="EN6" s="35">
        <f t="shared" si="14"/>
        <v>0.06</v>
      </c>
      <c r="EO6" s="34" t="str">
        <f>IF(EO7="","",IF(EO7="-","【-】","【"&amp;SUBSTITUTE(TEXT(EO7,"#,##0.00"),"-","△")&amp;"】"))</f>
        <v>【0.30】</v>
      </c>
    </row>
    <row r="7" spans="1:145" s="36" customFormat="1" x14ac:dyDescent="0.15">
      <c r="A7" s="28"/>
      <c r="B7" s="37">
        <v>2020</v>
      </c>
      <c r="C7" s="37">
        <v>413461</v>
      </c>
      <c r="D7" s="37">
        <v>47</v>
      </c>
      <c r="E7" s="37">
        <v>17</v>
      </c>
      <c r="F7" s="37">
        <v>1</v>
      </c>
      <c r="G7" s="37">
        <v>0</v>
      </c>
      <c r="H7" s="37" t="s">
        <v>97</v>
      </c>
      <c r="I7" s="37" t="s">
        <v>98</v>
      </c>
      <c r="J7" s="37" t="s">
        <v>99</v>
      </c>
      <c r="K7" s="37" t="s">
        <v>100</v>
      </c>
      <c r="L7" s="37" t="s">
        <v>101</v>
      </c>
      <c r="M7" s="37" t="s">
        <v>102</v>
      </c>
      <c r="N7" s="38" t="s">
        <v>103</v>
      </c>
      <c r="O7" s="38" t="s">
        <v>104</v>
      </c>
      <c r="P7" s="38">
        <v>26</v>
      </c>
      <c r="Q7" s="38">
        <v>100</v>
      </c>
      <c r="R7" s="38">
        <v>3850</v>
      </c>
      <c r="S7" s="38">
        <v>25748</v>
      </c>
      <c r="T7" s="38">
        <v>51.92</v>
      </c>
      <c r="U7" s="38">
        <v>495.92</v>
      </c>
      <c r="V7" s="38">
        <v>6698</v>
      </c>
      <c r="W7" s="38">
        <v>2.14</v>
      </c>
      <c r="X7" s="38">
        <v>3129.91</v>
      </c>
      <c r="Y7" s="38">
        <v>80.67</v>
      </c>
      <c r="Z7" s="38">
        <v>79.599999999999994</v>
      </c>
      <c r="AA7" s="38">
        <v>89.6</v>
      </c>
      <c r="AB7" s="38">
        <v>82.56</v>
      </c>
      <c r="AC7" s="38">
        <v>84.41</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1188.5</v>
      </c>
      <c r="BG7" s="38">
        <v>1216.56</v>
      </c>
      <c r="BH7" s="38">
        <v>640.72</v>
      </c>
      <c r="BI7" s="38">
        <v>1247.46</v>
      </c>
      <c r="BJ7" s="38">
        <v>1272.22</v>
      </c>
      <c r="BK7" s="38">
        <v>1193.49</v>
      </c>
      <c r="BL7" s="38">
        <v>876.19</v>
      </c>
      <c r="BM7" s="38">
        <v>722.53</v>
      </c>
      <c r="BN7" s="38">
        <v>933.3</v>
      </c>
      <c r="BO7" s="38">
        <v>1575.64</v>
      </c>
      <c r="BP7" s="38">
        <v>705.21</v>
      </c>
      <c r="BQ7" s="38">
        <v>80.319999999999993</v>
      </c>
      <c r="BR7" s="38">
        <v>83.6</v>
      </c>
      <c r="BS7" s="38">
        <v>83.86</v>
      </c>
      <c r="BT7" s="38">
        <v>85.28</v>
      </c>
      <c r="BU7" s="38">
        <v>75.63</v>
      </c>
      <c r="BV7" s="38">
        <v>65.569999999999993</v>
      </c>
      <c r="BW7" s="38">
        <v>75.7</v>
      </c>
      <c r="BX7" s="38">
        <v>74.61</v>
      </c>
      <c r="BY7" s="38">
        <v>77.510000000000005</v>
      </c>
      <c r="BZ7" s="38">
        <v>73.209999999999994</v>
      </c>
      <c r="CA7" s="38">
        <v>98.96</v>
      </c>
      <c r="CB7" s="38">
        <v>204.71</v>
      </c>
      <c r="CC7" s="38">
        <v>207.04</v>
      </c>
      <c r="CD7" s="38">
        <v>192.9</v>
      </c>
      <c r="CE7" s="38">
        <v>192.45</v>
      </c>
      <c r="CF7" s="38">
        <v>211.41</v>
      </c>
      <c r="CG7" s="38">
        <v>263.04000000000002</v>
      </c>
      <c r="CH7" s="38">
        <v>230.04</v>
      </c>
      <c r="CI7" s="38">
        <v>233.5</v>
      </c>
      <c r="CJ7" s="38">
        <v>221.95</v>
      </c>
      <c r="CK7" s="38">
        <v>229.52</v>
      </c>
      <c r="CL7" s="38">
        <v>134.52000000000001</v>
      </c>
      <c r="CM7" s="38">
        <v>35</v>
      </c>
      <c r="CN7" s="38">
        <v>35.81</v>
      </c>
      <c r="CO7" s="38">
        <v>39.28</v>
      </c>
      <c r="CP7" s="38">
        <v>43.53</v>
      </c>
      <c r="CQ7" s="38">
        <v>48.78</v>
      </c>
      <c r="CR7" s="38">
        <v>40.75</v>
      </c>
      <c r="CS7" s="38">
        <v>42.4</v>
      </c>
      <c r="CT7" s="38">
        <v>45.44</v>
      </c>
      <c r="CU7" s="38">
        <v>47.28</v>
      </c>
      <c r="CV7" s="38">
        <v>44.83</v>
      </c>
      <c r="CW7" s="38">
        <v>59.57</v>
      </c>
      <c r="CX7" s="38">
        <v>73.27</v>
      </c>
      <c r="CY7" s="38">
        <v>74.650000000000006</v>
      </c>
      <c r="CZ7" s="38">
        <v>73.5</v>
      </c>
      <c r="DA7" s="38">
        <v>74.260000000000005</v>
      </c>
      <c r="DB7" s="38">
        <v>80.290000000000006</v>
      </c>
      <c r="DC7" s="38">
        <v>64.97</v>
      </c>
      <c r="DD7" s="38">
        <v>65.77</v>
      </c>
      <c r="DE7" s="38">
        <v>65.97</v>
      </c>
      <c r="DF7" s="38">
        <v>64.7</v>
      </c>
      <c r="DG7" s="38">
        <v>60.57</v>
      </c>
      <c r="DH7" s="38">
        <v>95.57</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0.21</v>
      </c>
      <c r="EK7" s="38">
        <v>0.15</v>
      </c>
      <c r="EL7" s="38">
        <v>0.25</v>
      </c>
      <c r="EM7" s="38">
        <v>0.18</v>
      </c>
      <c r="EN7" s="38">
        <v>0.06</v>
      </c>
      <c r="EO7" s="38">
        <v>0.3</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105</v>
      </c>
      <c r="C9" s="40" t="s">
        <v>106</v>
      </c>
      <c r="D9" s="40" t="s">
        <v>107</v>
      </c>
      <c r="E9" s="40" t="s">
        <v>108</v>
      </c>
      <c r="F9" s="40" t="s">
        <v>109</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47</v>
      </c>
      <c r="B10" s="41">
        <f t="shared" ref="B10:D10" si="15">DATEVALUE($B7+12-B11&amp;"/1/"&amp;B12)</f>
        <v>46753</v>
      </c>
      <c r="C10" s="41">
        <f t="shared" si="15"/>
        <v>47119</v>
      </c>
      <c r="D10" s="41">
        <f t="shared" si="15"/>
        <v>47484</v>
      </c>
      <c r="E10" s="42">
        <f>DATEVALUE($B7+12-E11&amp;"/1/"&amp;E12)</f>
        <v>47849</v>
      </c>
      <c r="F10" s="42">
        <f>DATEVALUE($B7+12-F11&amp;"/1/"&amp;F12)</f>
        <v>48215</v>
      </c>
    </row>
    <row r="11" spans="1:145" x14ac:dyDescent="0.15">
      <c r="B11">
        <v>4</v>
      </c>
      <c r="C11">
        <v>3</v>
      </c>
      <c r="D11">
        <v>2</v>
      </c>
      <c r="E11">
        <v>1</v>
      </c>
      <c r="F11">
        <v>0</v>
      </c>
      <c r="G11" t="s">
        <v>110</v>
      </c>
    </row>
    <row r="12" spans="1:145" x14ac:dyDescent="0.15">
      <c r="B12">
        <v>1</v>
      </c>
      <c r="C12">
        <v>1</v>
      </c>
      <c r="D12">
        <v>1</v>
      </c>
      <c r="E12">
        <v>1</v>
      </c>
      <c r="F12">
        <v>2</v>
      </c>
      <c r="G12" t="s">
        <v>111</v>
      </c>
    </row>
    <row r="13" spans="1:145" x14ac:dyDescent="0.15">
      <c r="B13" t="s">
        <v>112</v>
      </c>
      <c r="C13" t="s">
        <v>112</v>
      </c>
      <c r="D13" t="s">
        <v>112</v>
      </c>
      <c r="E13" t="s">
        <v>113</v>
      </c>
      <c r="F13" t="s">
        <v>113</v>
      </c>
      <c r="G13" t="s">
        <v>114</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みやき町役場</cp:lastModifiedBy>
  <dcterms:created xsi:type="dcterms:W3CDTF">2021-12-03T07:47:02Z</dcterms:created>
  <dcterms:modified xsi:type="dcterms:W3CDTF">2022-02-07T02:58:51Z</dcterms:modified>
  <cp:category/>
</cp:coreProperties>
</file>