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市町村課\公営企業関連\公営企業　経営比較分析表\H29\"/>
    </mc:Choice>
  </mc:AlternateContent>
  <workbookProtection workbookAlgorithmName="SHA-512" workbookHashValue="Jqn5CIbClnBQkXSPtxF+jcPDJ067xWUIWaXeAwCfP+m70o0mtizBDFvp4ZdR8GohzkeYHOOPAsJbrH1Eb5ziKg==" workbookSaltValue="RsHkN9mHbQ21TqcR5QfUww=="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AD10" i="4" s="1"/>
  <c r="Q6" i="5"/>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W10" i="4"/>
  <c r="P10" i="4"/>
  <c r="I10" i="4"/>
  <c r="BB8" i="4"/>
  <c r="AT8" i="4"/>
  <c r="AL8" i="4"/>
  <c r="W8" i="4"/>
  <c r="P8" i="4"/>
  <c r="I8" i="4"/>
  <c r="B6" i="4"/>
  <c r="C10" i="5" l="1"/>
  <c r="D10" i="5"/>
  <c r="E10" i="5"/>
  <c r="B10" i="5"/>
</calcChain>
</file>

<file path=xl/sharedStrings.xml><?xml version="1.0" encoding="utf-8"?>
<sst xmlns="http://schemas.openxmlformats.org/spreadsheetml/2006/main" count="284" uniqueCount="125">
  <si>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</si>
  <si>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</si>
  <si>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</si>
  <si>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</si>
  <si>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</si>
  <si>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</si>
  <si>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</si>
  <si>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</si>
  <si>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</si>
  <si>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</si>
  <si>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</si>
  <si>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</si>
  <si>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</si>
  <si>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</si>
  <si>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</si>
  <si>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</si>
  <si>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</si>
  <si>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</si>
  <si>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</si>
  <si>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</si>
  <si>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</si>
  <si>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</si>
  <si>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</si>
  <si>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</si>
  <si>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</si>
  <si>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</si>
  <si>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</si>
  <si>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</si>
  <si>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</si>
  <si>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</si>
  <si>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</si>
  <si>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</si>
  <si>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</si>
  <si>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</si>
  <si>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</si>
  <si>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</si>
  <si>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</si>
  <si>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</si>
  <si>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</si>
  <si>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</si>
  <si>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</si>
  <si>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</si>
  <si>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</si>
  <si>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</si>
  <si>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</si>
  <si>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</si>
  <si>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</si>
  <si>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</si>
  <si>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</si>
  <si>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</si>
  <si>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</si>
  <si>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</si>
  <si>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</si>
  <si>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</si>
  <si>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</si>
  <si>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</si>
  <si>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</si>
  <si>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</si>
  <si>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</si>
  <si>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</si>
  <si>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</si>
  <si>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</si>
  <si>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</si>
  <si>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</si>
  <si>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</si>
  <si>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</si>
  <si>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</si>
  <si>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</si>
  <si>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</si>
  <si>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</si>
  <si>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</si>
  <si>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</si>
  <si>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</si>
  <si>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</si>
  <si>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</si>
  <si>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</si>
  <si>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</si>
  <si>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</si>
  <si>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</si>
  <si>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</si>
  <si>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</si>
  <si>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</si>
  <si>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</si>
  <si>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</si>
  <si>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</si>
  <si>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</si>
  <si>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</si>
  <si>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</si>
  <si>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</si>
  <si>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</si>
  <si>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</si>
  <si>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</si>
  <si>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</si>
  <si>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</si>
  <si>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</si>
  <si>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</si>
  <si>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</si>
  <si>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</si>
  <si>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</si>
  <si>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</si>
  <si>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</si>
  <si>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</si>
  <si>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</si>
  <si>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</si>
  <si>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</si>
  <si>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</si>
  <si>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</si>
  <si>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</si>
  <si>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</si>
  <si>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</si>
  <si>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</si>
  <si>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</si>
  <si>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特定地域生活排水処理</t>
  </si>
  <si>
    <t>K3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</si>
  <si>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</si>
  <si>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</si>
  <si>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</si>
  <si>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</si>
  <si>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</si>
  <si>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</si>
  <si>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</si>
  <si>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</si>
  <si>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本事業は、平成２８年４月から公共下水道事業全体計画区域及び農業集落排水事業指定区域を除く区域に浄化槽を町が主体となって整備する事業いわゆる市町村設置型浄化槽事業を開始した。
　また、ＰＦＩ事業として民間事業者の技術力、ノウハウ等を活用することにより、浄化槽の設置業務、設置された浄化槽及び寄附を受けた浄化槽の維持管理業務（汚泥清掃・収集運搬業務を除く。）を町の財政負担の軽減を図りながら効率的に実施している。
　収益的収支は１００％を超えているが、事業開始２年目であり起債償還額が少なく、今後起債償還額増加に伴い、減少傾向となる。経費回収率は昨年度よりは上昇したがそれでも４６％である。汚水処理原価が類似団体平均の１．５倍となっている事と、下水道事業、農排事業と同一基準で使用料を算定している事が経費回収率が低い要因となっている。
　経営の健全化に向けて、汚水処理単価を下げる為に、維持管理費の抑制や、使用料金の形態について見直す必要がある。</t>
    <rPh sb="207" eb="209">
      <t>シュウエキ</t>
    </rPh>
    <rPh sb="209" eb="210">
      <t>テキ</t>
    </rPh>
    <rPh sb="210" eb="212">
      <t>シュウシ</t>
    </rPh>
    <rPh sb="218" eb="219">
      <t>コ</t>
    </rPh>
    <rPh sb="225" eb="227">
      <t>ジギョウ</t>
    </rPh>
    <rPh sb="227" eb="229">
      <t>カイシ</t>
    </rPh>
    <rPh sb="230" eb="232">
      <t>ネンメ</t>
    </rPh>
    <rPh sb="235" eb="237">
      <t>キサイ</t>
    </rPh>
    <rPh sb="237" eb="239">
      <t>ショウカン</t>
    </rPh>
    <rPh sb="239" eb="240">
      <t>ガク</t>
    </rPh>
    <rPh sb="241" eb="242">
      <t>スク</t>
    </rPh>
    <rPh sb="245" eb="247">
      <t>コンゴ</t>
    </rPh>
    <rPh sb="247" eb="249">
      <t>キサイ</t>
    </rPh>
    <rPh sb="249" eb="251">
      <t>ショウカン</t>
    </rPh>
    <rPh sb="251" eb="252">
      <t>ガク</t>
    </rPh>
    <rPh sb="252" eb="254">
      <t>ゾウカ</t>
    </rPh>
    <rPh sb="255" eb="256">
      <t>トモナ</t>
    </rPh>
    <rPh sb="258" eb="260">
      <t>ゲンショウ</t>
    </rPh>
    <rPh sb="260" eb="262">
      <t>ケイコウ</t>
    </rPh>
    <rPh sb="266" eb="268">
      <t>ケイヒ</t>
    </rPh>
    <rPh sb="268" eb="270">
      <t>カイシュウ</t>
    </rPh>
    <rPh sb="270" eb="271">
      <t>リツ</t>
    </rPh>
    <rPh sb="272" eb="275">
      <t>サクネンド</t>
    </rPh>
    <rPh sb="278" eb="280">
      <t>ジョウショウ</t>
    </rPh>
    <rPh sb="294" eb="296">
      <t>オスイ</t>
    </rPh>
    <rPh sb="296" eb="298">
      <t>ショリ</t>
    </rPh>
    <rPh sb="298" eb="300">
      <t>ゲンカ</t>
    </rPh>
    <rPh sb="301" eb="303">
      <t>ルイジ</t>
    </rPh>
    <rPh sb="303" eb="305">
      <t>ダンタイ</t>
    </rPh>
    <rPh sb="305" eb="307">
      <t>ヘイキン</t>
    </rPh>
    <rPh sb="311" eb="312">
      <t>バイ</t>
    </rPh>
    <rPh sb="318" eb="319">
      <t>コト</t>
    </rPh>
    <rPh sb="321" eb="324">
      <t>ゲスイドウ</t>
    </rPh>
    <rPh sb="324" eb="326">
      <t>ジギョウ</t>
    </rPh>
    <rPh sb="327" eb="328">
      <t>ノウ</t>
    </rPh>
    <rPh sb="328" eb="329">
      <t>ハイ</t>
    </rPh>
    <rPh sb="329" eb="331">
      <t>ジギョウ</t>
    </rPh>
    <rPh sb="332" eb="334">
      <t>ドウイツ</t>
    </rPh>
    <rPh sb="334" eb="336">
      <t>キジュン</t>
    </rPh>
    <rPh sb="337" eb="340">
      <t>シヨウリョウ</t>
    </rPh>
    <rPh sb="341" eb="343">
      <t>サンテイ</t>
    </rPh>
    <rPh sb="347" eb="348">
      <t>コト</t>
    </rPh>
    <rPh sb="349" eb="351">
      <t>ケイヒ</t>
    </rPh>
    <rPh sb="351" eb="353">
      <t>カイシュウ</t>
    </rPh>
    <rPh sb="353" eb="354">
      <t>リツ</t>
    </rPh>
    <rPh sb="355" eb="356">
      <t>ヒク</t>
    </rPh>
    <rPh sb="357" eb="359">
      <t>ヨウイン</t>
    </rPh>
    <rPh sb="368" eb="370">
      <t>ケイエイ</t>
    </rPh>
    <rPh sb="371" eb="373">
      <t>ケンゼン</t>
    </rPh>
    <rPh sb="373" eb="374">
      <t>カ</t>
    </rPh>
    <rPh sb="375" eb="376">
      <t>ム</t>
    </rPh>
    <rPh sb="379" eb="381">
      <t>オスイ</t>
    </rPh>
    <rPh sb="381" eb="383">
      <t>ショリ</t>
    </rPh>
    <rPh sb="383" eb="385">
      <t>タンカ</t>
    </rPh>
    <rPh sb="386" eb="387">
      <t>サ</t>
    </rPh>
    <rPh sb="389" eb="390">
      <t>タメ</t>
    </rPh>
    <rPh sb="392" eb="394">
      <t>イジ</t>
    </rPh>
    <rPh sb="394" eb="396">
      <t>カンリ</t>
    </rPh>
    <rPh sb="396" eb="397">
      <t>ヒ</t>
    </rPh>
    <rPh sb="398" eb="400">
      <t>ヨクセイ</t>
    </rPh>
    <rPh sb="402" eb="405">
      <t>シヨウリョウ</t>
    </rPh>
    <rPh sb="405" eb="406">
      <t>キン</t>
    </rPh>
    <rPh sb="407" eb="409">
      <t>ケイタイ</t>
    </rPh>
    <rPh sb="413" eb="415">
      <t>ミナオ</t>
    </rPh>
    <rPh sb="416" eb="418">
      <t>ヒツヨウ</t>
    </rPh>
    <phoneticPr fontId="4"/>
  </si>
  <si>
    <t>　平成２９年度おいて、新規設置１４０基、寄附採納８９基で累計管理基数８２１基（設置２９７基、寄附採納５２４基）となった。浄化槽の耐用年数が３０年～４０年とされているが、今後寄附採納を受けた浄化槽については、修繕等が発生する事が懸念され、財政計画に影響がでる事が想定される。浄化槽のメーカや、設置年度、使用形態に合わせ、計画的に修繕を行い、単年度に修繕が集中しないように、経営の安定化を図る事が必要である。</t>
    <rPh sb="1" eb="3">
      <t>ヘイセイ</t>
    </rPh>
    <rPh sb="5" eb="6">
      <t>ネン</t>
    </rPh>
    <rPh sb="6" eb="7">
      <t>ド</t>
    </rPh>
    <rPh sb="11" eb="13">
      <t>シンキ</t>
    </rPh>
    <rPh sb="13" eb="15">
      <t>セッチ</t>
    </rPh>
    <rPh sb="18" eb="19">
      <t>キ</t>
    </rPh>
    <rPh sb="20" eb="22">
      <t>キフ</t>
    </rPh>
    <rPh sb="22" eb="24">
      <t>サイノウ</t>
    </rPh>
    <rPh sb="26" eb="27">
      <t>キ</t>
    </rPh>
    <rPh sb="28" eb="30">
      <t>ルイケイ</t>
    </rPh>
    <rPh sb="30" eb="32">
      <t>カンリ</t>
    </rPh>
    <rPh sb="32" eb="34">
      <t>キスウ</t>
    </rPh>
    <rPh sb="37" eb="38">
      <t>キ</t>
    </rPh>
    <rPh sb="39" eb="41">
      <t>セッチ</t>
    </rPh>
    <rPh sb="44" eb="45">
      <t>キ</t>
    </rPh>
    <rPh sb="46" eb="48">
      <t>キフ</t>
    </rPh>
    <rPh sb="48" eb="50">
      <t>サイノウ</t>
    </rPh>
    <rPh sb="53" eb="54">
      <t>キ</t>
    </rPh>
    <rPh sb="60" eb="62">
      <t>ジョウカ</t>
    </rPh>
    <rPh sb="62" eb="63">
      <t>ソウ</t>
    </rPh>
    <rPh sb="64" eb="66">
      <t>タイヨウ</t>
    </rPh>
    <rPh sb="66" eb="68">
      <t>ネンスウ</t>
    </rPh>
    <rPh sb="71" eb="72">
      <t>ネン</t>
    </rPh>
    <rPh sb="75" eb="76">
      <t>ネン</t>
    </rPh>
    <rPh sb="84" eb="86">
      <t>コンゴ</t>
    </rPh>
    <rPh sb="86" eb="88">
      <t>キフ</t>
    </rPh>
    <rPh sb="88" eb="90">
      <t>サイノウ</t>
    </rPh>
    <rPh sb="91" eb="92">
      <t>ウ</t>
    </rPh>
    <rPh sb="94" eb="97">
      <t>ジョウカソウ</t>
    </rPh>
    <rPh sb="103" eb="105">
      <t>シュウゼン</t>
    </rPh>
    <rPh sb="105" eb="106">
      <t>ナド</t>
    </rPh>
    <rPh sb="107" eb="109">
      <t>ハッセイ</t>
    </rPh>
    <rPh sb="111" eb="112">
      <t>コト</t>
    </rPh>
    <rPh sb="113" eb="115">
      <t>ケネン</t>
    </rPh>
    <rPh sb="118" eb="120">
      <t>ザイセイ</t>
    </rPh>
    <rPh sb="120" eb="122">
      <t>ケイカク</t>
    </rPh>
    <rPh sb="123" eb="125">
      <t>エイキョウ</t>
    </rPh>
    <rPh sb="128" eb="129">
      <t>コト</t>
    </rPh>
    <rPh sb="130" eb="132">
      <t>ソウテイ</t>
    </rPh>
    <rPh sb="136" eb="138">
      <t>ジョウカ</t>
    </rPh>
    <rPh sb="138" eb="139">
      <t>ソウ</t>
    </rPh>
    <rPh sb="145" eb="147">
      <t>セッチ</t>
    </rPh>
    <rPh sb="147" eb="149">
      <t>ネンド</t>
    </rPh>
    <rPh sb="150" eb="152">
      <t>シヨウ</t>
    </rPh>
    <rPh sb="152" eb="154">
      <t>ケイタイ</t>
    </rPh>
    <rPh sb="155" eb="156">
      <t>ア</t>
    </rPh>
    <rPh sb="159" eb="161">
      <t>ケイカク</t>
    </rPh>
    <rPh sb="161" eb="162">
      <t>テキ</t>
    </rPh>
    <rPh sb="163" eb="165">
      <t>シュウゼン</t>
    </rPh>
    <rPh sb="166" eb="167">
      <t>オコナ</t>
    </rPh>
    <rPh sb="169" eb="172">
      <t>タンネンド</t>
    </rPh>
    <rPh sb="173" eb="175">
      <t>シュウゼン</t>
    </rPh>
    <rPh sb="176" eb="178">
      <t>シュウチュウ</t>
    </rPh>
    <rPh sb="185" eb="187">
      <t>ケイエイ</t>
    </rPh>
    <rPh sb="188" eb="190">
      <t>アンテイ</t>
    </rPh>
    <rPh sb="190" eb="191">
      <t>カ</t>
    </rPh>
    <rPh sb="192" eb="193">
      <t>ハカ</t>
    </rPh>
    <rPh sb="194" eb="195">
      <t>コト</t>
    </rPh>
    <rPh sb="196" eb="198">
      <t>ヒツヨウ</t>
    </rPh>
    <phoneticPr fontId="4"/>
  </si>
  <si>
    <t>　浄化槽事業を開始したことにより、水洗化率は上昇し、処理区域内人口も増加しているものの、建設費に対する起債償還がH29年度より開始される。
　１０年間の事業で、起債償還を元利均等を行っているために、平成３８年度に償還額がピークを迎える事となる。起債償還の財源となる使用料や一般会計からの繰入金も多額になっていくことが想定されるために、収入の確保が重要事項であるが、浄化槽の場合は管理基数の増が維持管理費の増につながるため、維持管理費の縮減や、使用料見直し、使用料以外の収入源を模索し収入確保に努める必要がある。</t>
    <rPh sb="1" eb="3">
      <t>ジョウカ</t>
    </rPh>
    <rPh sb="3" eb="4">
      <t>ソウ</t>
    </rPh>
    <rPh sb="4" eb="6">
      <t>ジギョウ</t>
    </rPh>
    <rPh sb="7" eb="9">
      <t>カイシ</t>
    </rPh>
    <rPh sb="17" eb="20">
      <t>スイセンカ</t>
    </rPh>
    <rPh sb="20" eb="21">
      <t>リツ</t>
    </rPh>
    <rPh sb="22" eb="24">
      <t>ジョウショウ</t>
    </rPh>
    <rPh sb="26" eb="28">
      <t>ショリ</t>
    </rPh>
    <rPh sb="28" eb="30">
      <t>クイキ</t>
    </rPh>
    <rPh sb="30" eb="31">
      <t>ナイ</t>
    </rPh>
    <rPh sb="31" eb="33">
      <t>ジンコウ</t>
    </rPh>
    <rPh sb="34" eb="36">
      <t>ゾウカ</t>
    </rPh>
    <rPh sb="44" eb="46">
      <t>ケンセツ</t>
    </rPh>
    <rPh sb="46" eb="47">
      <t>ヒ</t>
    </rPh>
    <rPh sb="48" eb="49">
      <t>タイ</t>
    </rPh>
    <rPh sb="51" eb="53">
      <t>キサイ</t>
    </rPh>
    <rPh sb="53" eb="55">
      <t>ショウカン</t>
    </rPh>
    <rPh sb="63" eb="65">
      <t>カイシ</t>
    </rPh>
    <rPh sb="73" eb="74">
      <t>ネン</t>
    </rPh>
    <rPh sb="74" eb="75">
      <t>カン</t>
    </rPh>
    <rPh sb="76" eb="78">
      <t>ジギョウ</t>
    </rPh>
    <rPh sb="80" eb="82">
      <t>キサイ</t>
    </rPh>
    <rPh sb="82" eb="84">
      <t>ショウカン</t>
    </rPh>
    <rPh sb="85" eb="89">
      <t>ガンリキントウ</t>
    </rPh>
    <rPh sb="90" eb="91">
      <t>オコナ</t>
    </rPh>
    <rPh sb="99" eb="101">
      <t>ヘイセイ</t>
    </rPh>
    <rPh sb="103" eb="105">
      <t>ネンド</t>
    </rPh>
    <rPh sb="106" eb="108">
      <t>ショウカン</t>
    </rPh>
    <rPh sb="108" eb="109">
      <t>ガク</t>
    </rPh>
    <rPh sb="114" eb="115">
      <t>ムカ</t>
    </rPh>
    <rPh sb="117" eb="118">
      <t>コト</t>
    </rPh>
    <rPh sb="122" eb="124">
      <t>キサイ</t>
    </rPh>
    <rPh sb="124" eb="126">
      <t>ショウカン</t>
    </rPh>
    <rPh sb="127" eb="129">
      <t>ザイゲン</t>
    </rPh>
    <rPh sb="132" eb="135">
      <t>シヨウリョウ</t>
    </rPh>
    <rPh sb="136" eb="138">
      <t>イッパン</t>
    </rPh>
    <rPh sb="138" eb="140">
      <t>カイケイ</t>
    </rPh>
    <rPh sb="143" eb="145">
      <t>クリイレ</t>
    </rPh>
    <rPh sb="145" eb="146">
      <t>キン</t>
    </rPh>
    <rPh sb="147" eb="149">
      <t>タガク</t>
    </rPh>
    <rPh sb="158" eb="160">
      <t>ソウテイ</t>
    </rPh>
    <rPh sb="167" eb="169">
      <t>シュウニュウ</t>
    </rPh>
    <rPh sb="170" eb="172">
      <t>カクホ</t>
    </rPh>
    <rPh sb="173" eb="175">
      <t>ジュウヨウ</t>
    </rPh>
    <rPh sb="175" eb="177">
      <t>ジコウ</t>
    </rPh>
    <rPh sb="182" eb="184">
      <t>ジョウカ</t>
    </rPh>
    <rPh sb="184" eb="185">
      <t>ソウ</t>
    </rPh>
    <rPh sb="186" eb="188">
      <t>バアイ</t>
    </rPh>
    <rPh sb="189" eb="191">
      <t>カンリ</t>
    </rPh>
    <rPh sb="191" eb="193">
      <t>キスウ</t>
    </rPh>
    <rPh sb="194" eb="195">
      <t>ゾウ</t>
    </rPh>
    <rPh sb="196" eb="198">
      <t>イジ</t>
    </rPh>
    <rPh sb="198" eb="200">
      <t>カンリ</t>
    </rPh>
    <rPh sb="200" eb="201">
      <t>ヒ</t>
    </rPh>
    <rPh sb="202" eb="203">
      <t>ゾウ</t>
    </rPh>
    <rPh sb="211" eb="213">
      <t>イジ</t>
    </rPh>
    <rPh sb="213" eb="215">
      <t>カンリ</t>
    </rPh>
    <rPh sb="215" eb="216">
      <t>ヒ</t>
    </rPh>
    <rPh sb="217" eb="219">
      <t>シュクゲン</t>
    </rPh>
    <rPh sb="221" eb="224">
      <t>シヨウリョウ</t>
    </rPh>
    <rPh sb="224" eb="226">
      <t>ミナオ</t>
    </rPh>
    <rPh sb="228" eb="231">
      <t>シヨウリョウ</t>
    </rPh>
    <rPh sb="231" eb="233">
      <t>イガイ</t>
    </rPh>
    <rPh sb="234" eb="236">
      <t>シュウニュウ</t>
    </rPh>
    <rPh sb="236" eb="237">
      <t>ゲン</t>
    </rPh>
    <rPh sb="238" eb="240">
      <t>モサク</t>
    </rPh>
    <rPh sb="241" eb="243">
      <t>シュウニュウ</t>
    </rPh>
    <rPh sb="243" eb="245">
      <t>カクホ</t>
    </rPh>
    <rPh sb="246" eb="247">
      <t>ツト</t>
    </rPh>
    <rPh sb="249" eb="251">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</si>
</sst>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128-4137-BACD-6062AC3AE479}"/>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6128-4137-BACD-6062AC3AE479}"/>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0</c:v>
                </c:pt>
                <c:pt idx="1">
                  <c:v>0</c:v>
                </c:pt>
                <c:pt idx="2">
                  <c:v>0</c:v>
                </c:pt>
                <c:pt idx="3">
                  <c:v>100</c:v>
                </c:pt>
                <c:pt idx="4">
                  <c:v>100.14</c:v>
                </c:pt>
              </c:numCache>
            </c:numRef>
          </c:val>
          <c:extLst>
            <c:ext xmlns:c16="http://schemas.microsoft.com/office/drawing/2014/chart" uri="{C3380CC4-5D6E-409C-BE32-E72D297353CC}">
              <c16:uniqueId val="{00000000-1A2A-4045-A314-7775130F67AD}"/>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A2A-4045-A314-7775130F67AD}"/>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E20-4231-BE75-AEB206828086}"/>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E20-4231-BE75-AEB206828086}"/>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568-44A5-AB46-F04BAA7651A9}"/>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568-44A5-AB46-F04BAA7651A9}"/>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85B-42FF-9610-9EFACAC0BEF3}"/>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85B-42FF-9610-9EFACAC0BEF3}"/>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965-41BC-989C-FAE95DF1E530}"/>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965-41BC-989C-FAE95DF1E530}"/>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8276-45C9-9EED-E2462EFD7911}"/>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413.5</c:v>
                </c:pt>
                <c:pt idx="4">
                  <c:v>407.42</c:v>
                </c:pt>
              </c:numCache>
            </c:numRef>
          </c:val>
          <c:smooth val="0"/>
          <c:extLst>
            <c:ext xmlns:c16="http://schemas.microsoft.com/office/drawing/2014/chart" uri="{C3380CC4-5D6E-409C-BE32-E72D297353CC}">
              <c16:uniqueId val="{00000001-8276-45C9-9EED-E2462EFD7911}"/>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0</c:v>
                </c:pt>
                <c:pt idx="1">
                  <c:v>0</c:v>
                </c:pt>
                <c:pt idx="2">
                  <c:v>0</c:v>
                </c:pt>
                <c:pt idx="3">
                  <c:v>31.57</c:v>
                </c:pt>
                <c:pt idx="4">
                  <c:v>46.26</c:v>
                </c:pt>
              </c:numCache>
            </c:numRef>
          </c:val>
          <c:extLst>
            <c:ext xmlns:c16="http://schemas.microsoft.com/office/drawing/2014/chart" uri="{C3380CC4-5D6E-409C-BE32-E72D297353CC}">
              <c16:uniqueId val="{00000000-FBF1-41EE-8FDC-295631B90C89}"/>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55.84</c:v>
                </c:pt>
                <c:pt idx="4">
                  <c:v>57.08</c:v>
                </c:pt>
              </c:numCache>
            </c:numRef>
          </c:val>
          <c:smooth val="0"/>
          <c:extLst>
            <c:ext xmlns:c16="http://schemas.microsoft.com/office/drawing/2014/chart" uri="{C3380CC4-5D6E-409C-BE32-E72D297353CC}">
              <c16:uniqueId val="{00000001-FBF1-41EE-8FDC-295631B90C89}"/>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0</c:v>
                </c:pt>
                <c:pt idx="1">
                  <c:v>0</c:v>
                </c:pt>
                <c:pt idx="2">
                  <c:v>0</c:v>
                </c:pt>
                <c:pt idx="3">
                  <c:v>619.1</c:v>
                </c:pt>
                <c:pt idx="4">
                  <c:v>435.34</c:v>
                </c:pt>
              </c:numCache>
            </c:numRef>
          </c:val>
          <c:extLst>
            <c:ext xmlns:c16="http://schemas.microsoft.com/office/drawing/2014/chart" uri="{C3380CC4-5D6E-409C-BE32-E72D297353CC}">
              <c16:uniqueId val="{00000000-8A13-46ED-AE80-FCB0D1BC76A5}"/>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287.57</c:v>
                </c:pt>
                <c:pt idx="4">
                  <c:v>286.86</c:v>
                </c:pt>
              </c:numCache>
            </c:numRef>
          </c:val>
          <c:smooth val="0"/>
          <c:extLst>
            <c:ext xmlns:c16="http://schemas.microsoft.com/office/drawing/2014/chart" uri="{C3380CC4-5D6E-409C-BE32-E72D297353CC}">
              <c16:uniqueId val="{00000001-8A13-46ED-AE80-FCB0D1BC76A5}"/>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0</c:v>
                </c:pt>
                <c:pt idx="1">
                  <c:v>0</c:v>
                </c:pt>
                <c:pt idx="2">
                  <c:v>0</c:v>
                </c:pt>
                <c:pt idx="3">
                  <c:v>0.24</c:v>
                </c:pt>
                <c:pt idx="4">
                  <c:v>39.21</c:v>
                </c:pt>
              </c:numCache>
            </c:numRef>
          </c:val>
          <c:extLst>
            <c:ext xmlns:c16="http://schemas.microsoft.com/office/drawing/2014/chart" uri="{C3380CC4-5D6E-409C-BE32-E72D297353CC}">
              <c16:uniqueId val="{00000000-D0A6-48EA-A0EA-205FFAD6E00E}"/>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61.55</c:v>
                </c:pt>
                <c:pt idx="4">
                  <c:v>57.22</c:v>
                </c:pt>
              </c:numCache>
            </c:numRef>
          </c:val>
          <c:smooth val="0"/>
          <c:extLst>
            <c:ext xmlns:c16="http://schemas.microsoft.com/office/drawing/2014/chart" uri="{C3380CC4-5D6E-409C-BE32-E72D297353CC}">
              <c16:uniqueId val="{00000001-D0A6-48EA-A0EA-205FFAD6E00E}"/>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0</c:v>
                </c:pt>
                <c:pt idx="1">
                  <c:v>0</c:v>
                </c:pt>
                <c:pt idx="2">
                  <c:v>0</c:v>
                </c:pt>
                <c:pt idx="3">
                  <c:v>100</c:v>
                </c:pt>
                <c:pt idx="4">
                  <c:v>100</c:v>
                </c:pt>
              </c:numCache>
            </c:numRef>
          </c:val>
          <c:extLst>
            <c:ext xmlns:c16="http://schemas.microsoft.com/office/drawing/2014/chart" uri="{C3380CC4-5D6E-409C-BE32-E72D297353CC}">
              <c16:uniqueId val="{00000000-8416-4ED0-BCF6-3D6E146C44A1}"/>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67.489999999999995</c:v>
                </c:pt>
                <c:pt idx="4">
                  <c:v>67.290000000000006</c:v>
                </c:pt>
              </c:numCache>
            </c:numRef>
          </c:val>
          <c:smooth val="0"/>
          <c:extLst>
            <c:ext xmlns:c16="http://schemas.microsoft.com/office/drawing/2014/chart" uri="{C3380CC4-5D6E-409C-BE32-E72D297353CC}">
              <c16:uniqueId val="{00000001-8416-4ED0-BCF6-3D6E146C44A1}"/>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【329.28】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【76.98】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【269.12】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【60.55】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D1" zoomScale="85" zoomScaleNormal="8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佐賀県　みやき町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特定地域生活排水処理</v>
      </c>
      <c r="Q8" s="71"/>
      <c r="R8" s="71"/>
      <c r="S8" s="71"/>
      <c r="T8" s="71"/>
      <c r="U8" s="71"/>
      <c r="V8" s="71"/>
      <c r="W8" s="71" t="str">
        <f>データ!L6</f>
        <v>K3</v>
      </c>
      <c r="X8" s="71"/>
      <c r="Y8" s="71"/>
      <c r="Z8" s="71"/>
      <c r="AA8" s="71"/>
      <c r="AB8" s="71"/>
      <c r="AC8" s="71"/>
      <c r="AD8" s="72" t="str">
        <f>データ!$M$6</f>
        <v>非設置</v>
      </c>
      <c r="AE8" s="72"/>
      <c r="AF8" s="72"/>
      <c r="AG8" s="72"/>
      <c r="AH8" s="72"/>
      <c r="AI8" s="72"/>
      <c r="AJ8" s="72"/>
      <c r="AK8" s="3"/>
      <c r="AL8" s="68">
        <f>データ!S6</f>
        <v>25473</v>
      </c>
      <c r="AM8" s="68"/>
      <c r="AN8" s="68"/>
      <c r="AO8" s="68"/>
      <c r="AP8" s="68"/>
      <c r="AQ8" s="68"/>
      <c r="AR8" s="68"/>
      <c r="AS8" s="68"/>
      <c r="AT8" s="67">
        <f>データ!T6</f>
        <v>51.92</v>
      </c>
      <c r="AU8" s="67"/>
      <c r="AV8" s="67"/>
      <c r="AW8" s="67"/>
      <c r="AX8" s="67"/>
      <c r="AY8" s="67"/>
      <c r="AZ8" s="67"/>
      <c r="BA8" s="67"/>
      <c r="BB8" s="67">
        <f>データ!U6</f>
        <v>490.62</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10.039999999999999</v>
      </c>
      <c r="Q10" s="67"/>
      <c r="R10" s="67"/>
      <c r="S10" s="67"/>
      <c r="T10" s="67"/>
      <c r="U10" s="67"/>
      <c r="V10" s="67"/>
      <c r="W10" s="67">
        <f>データ!Q6</f>
        <v>100</v>
      </c>
      <c r="X10" s="67"/>
      <c r="Y10" s="67"/>
      <c r="Z10" s="67"/>
      <c r="AA10" s="67"/>
      <c r="AB10" s="67"/>
      <c r="AC10" s="67"/>
      <c r="AD10" s="68">
        <f>データ!R6</f>
        <v>3780</v>
      </c>
      <c r="AE10" s="68"/>
      <c r="AF10" s="68"/>
      <c r="AG10" s="68"/>
      <c r="AH10" s="68"/>
      <c r="AI10" s="68"/>
      <c r="AJ10" s="68"/>
      <c r="AK10" s="2"/>
      <c r="AL10" s="68">
        <f>データ!V6</f>
        <v>2548</v>
      </c>
      <c r="AM10" s="68"/>
      <c r="AN10" s="68"/>
      <c r="AO10" s="68"/>
      <c r="AP10" s="68"/>
      <c r="AQ10" s="68"/>
      <c r="AR10" s="68"/>
      <c r="AS10" s="68"/>
      <c r="AT10" s="67">
        <f>データ!W6</f>
        <v>0.41</v>
      </c>
      <c r="AU10" s="67"/>
      <c r="AV10" s="67"/>
      <c r="AW10" s="67"/>
      <c r="AX10" s="67"/>
      <c r="AY10" s="67"/>
      <c r="AZ10" s="67"/>
      <c r="BA10" s="67"/>
      <c r="BB10" s="67">
        <f>データ!X6</f>
        <v>6214.63</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1" t="s">
        <v>26</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122</v>
      </c>
      <c r="BM16" s="48"/>
      <c r="BN16" s="48"/>
      <c r="BO16" s="48"/>
      <c r="BP16" s="48"/>
      <c r="BQ16" s="48"/>
      <c r="BR16" s="48"/>
      <c r="BS16" s="48"/>
      <c r="BT16" s="48"/>
      <c r="BU16" s="48"/>
      <c r="BV16" s="48"/>
      <c r="BW16" s="48"/>
      <c r="BX16" s="48"/>
      <c r="BY16" s="48"/>
      <c r="BZ16" s="49"/>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x14ac:dyDescent="0.15">
      <c r="A34" s="2"/>
      <c r="B34" s="16"/>
      <c r="C34" s="53" t="s">
        <v>27</v>
      </c>
      <c r="D34" s="53"/>
      <c r="E34" s="53"/>
      <c r="F34" s="53"/>
      <c r="G34" s="53"/>
      <c r="H34" s="53"/>
      <c r="I34" s="53"/>
      <c r="J34" s="53"/>
      <c r="K34" s="53"/>
      <c r="L34" s="53"/>
      <c r="M34" s="53"/>
      <c r="N34" s="53"/>
      <c r="O34" s="53"/>
      <c r="P34" s="53"/>
      <c r="Q34" s="19"/>
      <c r="R34" s="53" t="s">
        <v>28</v>
      </c>
      <c r="S34" s="53"/>
      <c r="T34" s="53"/>
      <c r="U34" s="53"/>
      <c r="V34" s="53"/>
      <c r="W34" s="53"/>
      <c r="X34" s="53"/>
      <c r="Y34" s="53"/>
      <c r="Z34" s="53"/>
      <c r="AA34" s="53"/>
      <c r="AB34" s="53"/>
      <c r="AC34" s="53"/>
      <c r="AD34" s="53"/>
      <c r="AE34" s="53"/>
      <c r="AF34" s="19"/>
      <c r="AG34" s="53" t="s">
        <v>29</v>
      </c>
      <c r="AH34" s="53"/>
      <c r="AI34" s="53"/>
      <c r="AJ34" s="53"/>
      <c r="AK34" s="53"/>
      <c r="AL34" s="53"/>
      <c r="AM34" s="53"/>
      <c r="AN34" s="53"/>
      <c r="AO34" s="53"/>
      <c r="AP34" s="53"/>
      <c r="AQ34" s="53"/>
      <c r="AR34" s="53"/>
      <c r="AS34" s="53"/>
      <c r="AT34" s="53"/>
      <c r="AU34" s="19"/>
      <c r="AV34" s="53" t="s">
        <v>30</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31</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123</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32</v>
      </c>
      <c r="D56" s="53"/>
      <c r="E56" s="53"/>
      <c r="F56" s="53"/>
      <c r="G56" s="53"/>
      <c r="H56" s="53"/>
      <c r="I56" s="53"/>
      <c r="J56" s="53"/>
      <c r="K56" s="53"/>
      <c r="L56" s="53"/>
      <c r="M56" s="53"/>
      <c r="N56" s="53"/>
      <c r="O56" s="53"/>
      <c r="P56" s="53"/>
      <c r="Q56" s="19"/>
      <c r="R56" s="53" t="s">
        <v>33</v>
      </c>
      <c r="S56" s="53"/>
      <c r="T56" s="53"/>
      <c r="U56" s="53"/>
      <c r="V56" s="53"/>
      <c r="W56" s="53"/>
      <c r="X56" s="53"/>
      <c r="Y56" s="53"/>
      <c r="Z56" s="53"/>
      <c r="AA56" s="53"/>
      <c r="AB56" s="53"/>
      <c r="AC56" s="53"/>
      <c r="AD56" s="53"/>
      <c r="AE56" s="53"/>
      <c r="AF56" s="19"/>
      <c r="AG56" s="53" t="s">
        <v>34</v>
      </c>
      <c r="AH56" s="53"/>
      <c r="AI56" s="53"/>
      <c r="AJ56" s="53"/>
      <c r="AK56" s="53"/>
      <c r="AL56" s="53"/>
      <c r="AM56" s="53"/>
      <c r="AN56" s="53"/>
      <c r="AO56" s="53"/>
      <c r="AP56" s="53"/>
      <c r="AQ56" s="53"/>
      <c r="AR56" s="53"/>
      <c r="AS56" s="53"/>
      <c r="AT56" s="53"/>
      <c r="AU56" s="19"/>
      <c r="AV56" s="53" t="s">
        <v>35</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36</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37</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124</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38</v>
      </c>
      <c r="D79" s="53"/>
      <c r="E79" s="53"/>
      <c r="F79" s="53"/>
      <c r="G79" s="53"/>
      <c r="H79" s="53"/>
      <c r="I79" s="53"/>
      <c r="J79" s="53"/>
      <c r="K79" s="53"/>
      <c r="L79" s="53"/>
      <c r="M79" s="53"/>
      <c r="N79" s="53"/>
      <c r="O79" s="53"/>
      <c r="P79" s="53"/>
      <c r="Q79" s="53"/>
      <c r="R79" s="53"/>
      <c r="S79" s="53"/>
      <c r="T79" s="53"/>
      <c r="U79" s="19"/>
      <c r="V79" s="19"/>
      <c r="W79" s="53" t="s">
        <v>39</v>
      </c>
      <c r="X79" s="53"/>
      <c r="Y79" s="53"/>
      <c r="Z79" s="53"/>
      <c r="AA79" s="53"/>
      <c r="AB79" s="53"/>
      <c r="AC79" s="53"/>
      <c r="AD79" s="53"/>
      <c r="AE79" s="53"/>
      <c r="AF79" s="53"/>
      <c r="AG79" s="53"/>
      <c r="AH79" s="53"/>
      <c r="AI79" s="53"/>
      <c r="AJ79" s="53"/>
      <c r="AK79" s="53"/>
      <c r="AL79" s="53"/>
      <c r="AM79" s="53"/>
      <c r="AN79" s="53"/>
      <c r="AO79" s="19"/>
      <c r="AP79" s="19"/>
      <c r="AQ79" s="53" t="s">
        <v>40</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41</v>
      </c>
    </row>
    <row r="84" spans="1:78" x14ac:dyDescent="0.15">
      <c r="C84" s="2" t="s">
        <v>42</v>
      </c>
    </row>
    <row r="85" spans="1:78" hidden="1" x14ac:dyDescent="0.15">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x14ac:dyDescent="0.15">
      <c r="B86" s="25"/>
      <c r="C86" s="25"/>
      <c r="D86" s="25"/>
      <c r="E86" s="25" t="str">
        <f>データ!AI6</f>
        <v/>
      </c>
      <c r="F86" s="25" t="s">
        <v>55</v>
      </c>
      <c r="G86" s="25" t="s">
        <v>55</v>
      </c>
      <c r="H86" s="25" t="str">
        <f>データ!BP6</f>
        <v>【329.28】</v>
      </c>
      <c r="I86" s="25" t="str">
        <f>データ!CA6</f>
        <v>【60.55】</v>
      </c>
      <c r="J86" s="25" t="str">
        <f>データ!CL6</f>
        <v>【269.12】</v>
      </c>
      <c r="K86" s="25" t="str">
        <f>データ!CW6</f>
        <v>【59.35】</v>
      </c>
      <c r="L86" s="25" t="str">
        <f>データ!DH6</f>
        <v>【76.98】</v>
      </c>
      <c r="M86" s="25" t="s">
        <v>55</v>
      </c>
      <c r="N86" s="25" t="s">
        <v>55</v>
      </c>
      <c r="O86" s="25" t="str">
        <f>データ!EO6</f>
        <v>【-】</v>
      </c>
    </row>
  </sheetData>
  <sheetProtection algorithmName="SHA-512" hashValue="REMU/SnciL8H9K3RX7M7O8XWFZM9dIDuOSiVBM+2dK/S37jnFA5JxIhkAqtnBwpfXrA4LW0IOtgXE2YUlomb4w==" saltValue="hao99ZTcLR/F9rmvD40ZWQ==" spinCount="100000"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56</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x14ac:dyDescent="0.15">
      <c r="A2" s="27" t="s">
        <v>57</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x14ac:dyDescent="0.15">
      <c r="A3" s="27" t="s">
        <v>58</v>
      </c>
      <c r="B3" s="28" t="s">
        <v>59</v>
      </c>
      <c r="C3" s="28" t="s">
        <v>60</v>
      </c>
      <c r="D3" s="28" t="s">
        <v>61</v>
      </c>
      <c r="E3" s="28" t="s">
        <v>62</v>
      </c>
      <c r="F3" s="28" t="s">
        <v>63</v>
      </c>
      <c r="G3" s="28" t="s">
        <v>64</v>
      </c>
      <c r="H3" s="76" t="s">
        <v>65</v>
      </c>
      <c r="I3" s="77"/>
      <c r="J3" s="77"/>
      <c r="K3" s="77"/>
      <c r="L3" s="77"/>
      <c r="M3" s="77"/>
      <c r="N3" s="77"/>
      <c r="O3" s="77"/>
      <c r="P3" s="77"/>
      <c r="Q3" s="77"/>
      <c r="R3" s="77"/>
      <c r="S3" s="77"/>
      <c r="T3" s="77"/>
      <c r="U3" s="77"/>
      <c r="V3" s="77"/>
      <c r="W3" s="77"/>
      <c r="X3" s="78"/>
      <c r="Y3" s="82" t="s">
        <v>66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67</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7" t="s">
        <v>68</v>
      </c>
      <c r="B4" s="29"/>
      <c r="C4" s="29"/>
      <c r="D4" s="29"/>
      <c r="E4" s="29"/>
      <c r="F4" s="29"/>
      <c r="G4" s="29"/>
      <c r="H4" s="79"/>
      <c r="I4" s="80"/>
      <c r="J4" s="80"/>
      <c r="K4" s="80"/>
      <c r="L4" s="80"/>
      <c r="M4" s="80"/>
      <c r="N4" s="80"/>
      <c r="O4" s="80"/>
      <c r="P4" s="80"/>
      <c r="Q4" s="80"/>
      <c r="R4" s="80"/>
      <c r="S4" s="80"/>
      <c r="T4" s="80"/>
      <c r="U4" s="80"/>
      <c r="V4" s="80"/>
      <c r="W4" s="80"/>
      <c r="X4" s="81"/>
      <c r="Y4" s="75" t="s">
        <v>69</v>
      </c>
      <c r="Z4" s="75"/>
      <c r="AA4" s="75"/>
      <c r="AB4" s="75"/>
      <c r="AC4" s="75"/>
      <c r="AD4" s="75"/>
      <c r="AE4" s="75"/>
      <c r="AF4" s="75"/>
      <c r="AG4" s="75"/>
      <c r="AH4" s="75"/>
      <c r="AI4" s="75"/>
      <c r="AJ4" s="75" t="s">
        <v>70</v>
      </c>
      <c r="AK4" s="75"/>
      <c r="AL4" s="75"/>
      <c r="AM4" s="75"/>
      <c r="AN4" s="75"/>
      <c r="AO4" s="75"/>
      <c r="AP4" s="75"/>
      <c r="AQ4" s="75"/>
      <c r="AR4" s="75"/>
      <c r="AS4" s="75"/>
      <c r="AT4" s="75"/>
      <c r="AU4" s="75" t="s">
        <v>71</v>
      </c>
      <c r="AV4" s="75"/>
      <c r="AW4" s="75"/>
      <c r="AX4" s="75"/>
      <c r="AY4" s="75"/>
      <c r="AZ4" s="75"/>
      <c r="BA4" s="75"/>
      <c r="BB4" s="75"/>
      <c r="BC4" s="75"/>
      <c r="BD4" s="75"/>
      <c r="BE4" s="75"/>
      <c r="BF4" s="75" t="s">
        <v>72</v>
      </c>
      <c r="BG4" s="75"/>
      <c r="BH4" s="75"/>
      <c r="BI4" s="75"/>
      <c r="BJ4" s="75"/>
      <c r="BK4" s="75"/>
      <c r="BL4" s="75"/>
      <c r="BM4" s="75"/>
      <c r="BN4" s="75"/>
      <c r="BO4" s="75"/>
      <c r="BP4" s="75"/>
      <c r="BQ4" s="75" t="s">
        <v>73</v>
      </c>
      <c r="BR4" s="75"/>
      <c r="BS4" s="75"/>
      <c r="BT4" s="75"/>
      <c r="BU4" s="75"/>
      <c r="BV4" s="75"/>
      <c r="BW4" s="75"/>
      <c r="BX4" s="75"/>
      <c r="BY4" s="75"/>
      <c r="BZ4" s="75"/>
      <c r="CA4" s="75"/>
      <c r="CB4" s="75" t="s">
        <v>74</v>
      </c>
      <c r="CC4" s="75"/>
      <c r="CD4" s="75"/>
      <c r="CE4" s="75"/>
      <c r="CF4" s="75"/>
      <c r="CG4" s="75"/>
      <c r="CH4" s="75"/>
      <c r="CI4" s="75"/>
      <c r="CJ4" s="75"/>
      <c r="CK4" s="75"/>
      <c r="CL4" s="75"/>
      <c r="CM4" s="75" t="s">
        <v>75</v>
      </c>
      <c r="CN4" s="75"/>
      <c r="CO4" s="75"/>
      <c r="CP4" s="75"/>
      <c r="CQ4" s="75"/>
      <c r="CR4" s="75"/>
      <c r="CS4" s="75"/>
      <c r="CT4" s="75"/>
      <c r="CU4" s="75"/>
      <c r="CV4" s="75"/>
      <c r="CW4" s="75"/>
      <c r="CX4" s="75" t="s">
        <v>76</v>
      </c>
      <c r="CY4" s="75"/>
      <c r="CZ4" s="75"/>
      <c r="DA4" s="75"/>
      <c r="DB4" s="75"/>
      <c r="DC4" s="75"/>
      <c r="DD4" s="75"/>
      <c r="DE4" s="75"/>
      <c r="DF4" s="75"/>
      <c r="DG4" s="75"/>
      <c r="DH4" s="75"/>
      <c r="DI4" s="75" t="s">
        <v>77</v>
      </c>
      <c r="DJ4" s="75"/>
      <c r="DK4" s="75"/>
      <c r="DL4" s="75"/>
      <c r="DM4" s="75"/>
      <c r="DN4" s="75"/>
      <c r="DO4" s="75"/>
      <c r="DP4" s="75"/>
      <c r="DQ4" s="75"/>
      <c r="DR4" s="75"/>
      <c r="DS4" s="75"/>
      <c r="DT4" s="75" t="s">
        <v>78</v>
      </c>
      <c r="DU4" s="75"/>
      <c r="DV4" s="75"/>
      <c r="DW4" s="75"/>
      <c r="DX4" s="75"/>
      <c r="DY4" s="75"/>
      <c r="DZ4" s="75"/>
      <c r="EA4" s="75"/>
      <c r="EB4" s="75"/>
      <c r="EC4" s="75"/>
      <c r="ED4" s="75"/>
      <c r="EE4" s="75" t="s">
        <v>79</v>
      </c>
      <c r="EF4" s="75"/>
      <c r="EG4" s="75"/>
      <c r="EH4" s="75"/>
      <c r="EI4" s="75"/>
      <c r="EJ4" s="75"/>
      <c r="EK4" s="75"/>
      <c r="EL4" s="75"/>
      <c r="EM4" s="75"/>
      <c r="EN4" s="75"/>
      <c r="EO4" s="75"/>
    </row>
    <row r="5" spans="1:145" x14ac:dyDescent="0.15">
      <c r="A5" s="27" t="s">
        <v>80</v>
      </c>
      <c r="B5" s="30"/>
      <c r="C5" s="30"/>
      <c r="D5" s="30"/>
      <c r="E5" s="30"/>
      <c r="F5" s="30"/>
      <c r="G5" s="30"/>
      <c r="H5" s="31" t="s">
        <v>81</v>
      </c>
      <c r="I5" s="31" t="s">
        <v>82</v>
      </c>
      <c r="J5" s="31" t="s">
        <v>83</v>
      </c>
      <c r="K5" s="31" t="s">
        <v>84</v>
      </c>
      <c r="L5" s="31" t="s">
        <v>85</v>
      </c>
      <c r="M5" s="31" t="s">
        <v>5</v>
      </c>
      <c r="N5" s="31" t="s">
        <v>86</v>
      </c>
      <c r="O5" s="31" t="s">
        <v>87</v>
      </c>
      <c r="P5" s="31" t="s">
        <v>88</v>
      </c>
      <c r="Q5" s="31" t="s">
        <v>89</v>
      </c>
      <c r="R5" s="31" t="s">
        <v>90</v>
      </c>
      <c r="S5" s="31" t="s">
        <v>91</v>
      </c>
      <c r="T5" s="31" t="s">
        <v>92</v>
      </c>
      <c r="U5" s="31" t="s">
        <v>93</v>
      </c>
      <c r="V5" s="31" t="s">
        <v>94</v>
      </c>
      <c r="W5" s="31" t="s">
        <v>95</v>
      </c>
      <c r="X5" s="31" t="s">
        <v>96</v>
      </c>
      <c r="Y5" s="31" t="s">
        <v>97</v>
      </c>
      <c r="Z5" s="31" t="s">
        <v>98</v>
      </c>
      <c r="AA5" s="31" t="s">
        <v>99</v>
      </c>
      <c r="AB5" s="31" t="s">
        <v>100</v>
      </c>
      <c r="AC5" s="31" t="s">
        <v>101</v>
      </c>
      <c r="AD5" s="31" t="s">
        <v>102</v>
      </c>
      <c r="AE5" s="31" t="s">
        <v>103</v>
      </c>
      <c r="AF5" s="31" t="s">
        <v>104</v>
      </c>
      <c r="AG5" s="31" t="s">
        <v>105</v>
      </c>
      <c r="AH5" s="31" t="s">
        <v>106</v>
      </c>
      <c r="AI5" s="31" t="s">
        <v>43</v>
      </c>
      <c r="AJ5" s="31" t="s">
        <v>97</v>
      </c>
      <c r="AK5" s="31" t="s">
        <v>98</v>
      </c>
      <c r="AL5" s="31" t="s">
        <v>99</v>
      </c>
      <c r="AM5" s="31" t="s">
        <v>100</v>
      </c>
      <c r="AN5" s="31" t="s">
        <v>101</v>
      </c>
      <c r="AO5" s="31" t="s">
        <v>102</v>
      </c>
      <c r="AP5" s="31" t="s">
        <v>103</v>
      </c>
      <c r="AQ5" s="31" t="s">
        <v>104</v>
      </c>
      <c r="AR5" s="31" t="s">
        <v>105</v>
      </c>
      <c r="AS5" s="31" t="s">
        <v>106</v>
      </c>
      <c r="AT5" s="31" t="s">
        <v>107</v>
      </c>
      <c r="AU5" s="31" t="s">
        <v>97</v>
      </c>
      <c r="AV5" s="31" t="s">
        <v>98</v>
      </c>
      <c r="AW5" s="31" t="s">
        <v>99</v>
      </c>
      <c r="AX5" s="31" t="s">
        <v>100</v>
      </c>
      <c r="AY5" s="31" t="s">
        <v>101</v>
      </c>
      <c r="AZ5" s="31" t="s">
        <v>102</v>
      </c>
      <c r="BA5" s="31" t="s">
        <v>103</v>
      </c>
      <c r="BB5" s="31" t="s">
        <v>104</v>
      </c>
      <c r="BC5" s="31" t="s">
        <v>105</v>
      </c>
      <c r="BD5" s="31" t="s">
        <v>106</v>
      </c>
      <c r="BE5" s="31" t="s">
        <v>107</v>
      </c>
      <c r="BF5" s="31" t="s">
        <v>97</v>
      </c>
      <c r="BG5" s="31" t="s">
        <v>98</v>
      </c>
      <c r="BH5" s="31" t="s">
        <v>99</v>
      </c>
      <c r="BI5" s="31" t="s">
        <v>100</v>
      </c>
      <c r="BJ5" s="31" t="s">
        <v>101</v>
      </c>
      <c r="BK5" s="31" t="s">
        <v>102</v>
      </c>
      <c r="BL5" s="31" t="s">
        <v>103</v>
      </c>
      <c r="BM5" s="31" t="s">
        <v>104</v>
      </c>
      <c r="BN5" s="31" t="s">
        <v>105</v>
      </c>
      <c r="BO5" s="31" t="s">
        <v>106</v>
      </c>
      <c r="BP5" s="31" t="s">
        <v>107</v>
      </c>
      <c r="BQ5" s="31" t="s">
        <v>97</v>
      </c>
      <c r="BR5" s="31" t="s">
        <v>98</v>
      </c>
      <c r="BS5" s="31" t="s">
        <v>99</v>
      </c>
      <c r="BT5" s="31" t="s">
        <v>100</v>
      </c>
      <c r="BU5" s="31" t="s">
        <v>101</v>
      </c>
      <c r="BV5" s="31" t="s">
        <v>102</v>
      </c>
      <c r="BW5" s="31" t="s">
        <v>103</v>
      </c>
      <c r="BX5" s="31" t="s">
        <v>104</v>
      </c>
      <c r="BY5" s="31" t="s">
        <v>105</v>
      </c>
      <c r="BZ5" s="31" t="s">
        <v>106</v>
      </c>
      <c r="CA5" s="31" t="s">
        <v>107</v>
      </c>
      <c r="CB5" s="31" t="s">
        <v>97</v>
      </c>
      <c r="CC5" s="31" t="s">
        <v>98</v>
      </c>
      <c r="CD5" s="31" t="s">
        <v>99</v>
      </c>
      <c r="CE5" s="31" t="s">
        <v>100</v>
      </c>
      <c r="CF5" s="31" t="s">
        <v>101</v>
      </c>
      <c r="CG5" s="31" t="s">
        <v>102</v>
      </c>
      <c r="CH5" s="31" t="s">
        <v>103</v>
      </c>
      <c r="CI5" s="31" t="s">
        <v>104</v>
      </c>
      <c r="CJ5" s="31" t="s">
        <v>105</v>
      </c>
      <c r="CK5" s="31" t="s">
        <v>106</v>
      </c>
      <c r="CL5" s="31" t="s">
        <v>107</v>
      </c>
      <c r="CM5" s="31" t="s">
        <v>97</v>
      </c>
      <c r="CN5" s="31" t="s">
        <v>98</v>
      </c>
      <c r="CO5" s="31" t="s">
        <v>99</v>
      </c>
      <c r="CP5" s="31" t="s">
        <v>100</v>
      </c>
      <c r="CQ5" s="31" t="s">
        <v>101</v>
      </c>
      <c r="CR5" s="31" t="s">
        <v>102</v>
      </c>
      <c r="CS5" s="31" t="s">
        <v>103</v>
      </c>
      <c r="CT5" s="31" t="s">
        <v>104</v>
      </c>
      <c r="CU5" s="31" t="s">
        <v>105</v>
      </c>
      <c r="CV5" s="31" t="s">
        <v>106</v>
      </c>
      <c r="CW5" s="31" t="s">
        <v>107</v>
      </c>
      <c r="CX5" s="31" t="s">
        <v>97</v>
      </c>
      <c r="CY5" s="31" t="s">
        <v>98</v>
      </c>
      <c r="CZ5" s="31" t="s">
        <v>99</v>
      </c>
      <c r="DA5" s="31" t="s">
        <v>100</v>
      </c>
      <c r="DB5" s="31" t="s">
        <v>101</v>
      </c>
      <c r="DC5" s="31" t="s">
        <v>102</v>
      </c>
      <c r="DD5" s="31" t="s">
        <v>103</v>
      </c>
      <c r="DE5" s="31" t="s">
        <v>104</v>
      </c>
      <c r="DF5" s="31" t="s">
        <v>105</v>
      </c>
      <c r="DG5" s="31" t="s">
        <v>106</v>
      </c>
      <c r="DH5" s="31" t="s">
        <v>107</v>
      </c>
      <c r="DI5" s="31" t="s">
        <v>97</v>
      </c>
      <c r="DJ5" s="31" t="s">
        <v>98</v>
      </c>
      <c r="DK5" s="31" t="s">
        <v>99</v>
      </c>
      <c r="DL5" s="31" t="s">
        <v>100</v>
      </c>
      <c r="DM5" s="31" t="s">
        <v>101</v>
      </c>
      <c r="DN5" s="31" t="s">
        <v>102</v>
      </c>
      <c r="DO5" s="31" t="s">
        <v>103</v>
      </c>
      <c r="DP5" s="31" t="s">
        <v>104</v>
      </c>
      <c r="DQ5" s="31" t="s">
        <v>105</v>
      </c>
      <c r="DR5" s="31" t="s">
        <v>106</v>
      </c>
      <c r="DS5" s="31" t="s">
        <v>107</v>
      </c>
      <c r="DT5" s="31" t="s">
        <v>97</v>
      </c>
      <c r="DU5" s="31" t="s">
        <v>98</v>
      </c>
      <c r="DV5" s="31" t="s">
        <v>99</v>
      </c>
      <c r="DW5" s="31" t="s">
        <v>100</v>
      </c>
      <c r="DX5" s="31" t="s">
        <v>101</v>
      </c>
      <c r="DY5" s="31" t="s">
        <v>102</v>
      </c>
      <c r="DZ5" s="31" t="s">
        <v>103</v>
      </c>
      <c r="EA5" s="31" t="s">
        <v>104</v>
      </c>
      <c r="EB5" s="31" t="s">
        <v>105</v>
      </c>
      <c r="EC5" s="31" t="s">
        <v>106</v>
      </c>
      <c r="ED5" s="31" t="s">
        <v>107</v>
      </c>
      <c r="EE5" s="31" t="s">
        <v>97</v>
      </c>
      <c r="EF5" s="31" t="s">
        <v>98</v>
      </c>
      <c r="EG5" s="31" t="s">
        <v>99</v>
      </c>
      <c r="EH5" s="31" t="s">
        <v>100</v>
      </c>
      <c r="EI5" s="31" t="s">
        <v>101</v>
      </c>
      <c r="EJ5" s="31" t="s">
        <v>102</v>
      </c>
      <c r="EK5" s="31" t="s">
        <v>103</v>
      </c>
      <c r="EL5" s="31" t="s">
        <v>104</v>
      </c>
      <c r="EM5" s="31" t="s">
        <v>105</v>
      </c>
      <c r="EN5" s="31" t="s">
        <v>106</v>
      </c>
      <c r="EO5" s="31" t="s">
        <v>107</v>
      </c>
    </row>
    <row r="6" spans="1:145" s="35" customFormat="1" x14ac:dyDescent="0.15">
      <c r="A6" s="27" t="s">
        <v>108</v>
      </c>
      <c r="B6" s="32">
        <f>B7</f>
        <v>2017</v>
      </c>
      <c r="C6" s="32">
        <f t="shared" ref="C6:X6" si="3">C7</f>
        <v>413461</v>
      </c>
      <c r="D6" s="32">
        <f t="shared" si="3"/>
        <v>47</v>
      </c>
      <c r="E6" s="32">
        <f t="shared" si="3"/>
        <v>18</v>
      </c>
      <c r="F6" s="32">
        <f t="shared" si="3"/>
        <v>0</v>
      </c>
      <c r="G6" s="32">
        <f t="shared" si="3"/>
        <v>0</v>
      </c>
      <c r="H6" s="32" t="str">
        <f t="shared" si="3"/>
        <v>佐賀県　みやき町</v>
      </c>
      <c r="I6" s="32" t="str">
        <f t="shared" si="3"/>
        <v>法非適用</v>
      </c>
      <c r="J6" s="32" t="str">
        <f t="shared" si="3"/>
        <v>下水道事業</v>
      </c>
      <c r="K6" s="32" t="str">
        <f t="shared" si="3"/>
        <v>特定地域生活排水処理</v>
      </c>
      <c r="L6" s="32" t="str">
        <f t="shared" si="3"/>
        <v>K3</v>
      </c>
      <c r="M6" s="32" t="str">
        <f t="shared" si="3"/>
        <v>非設置</v>
      </c>
      <c r="N6" s="33" t="str">
        <f t="shared" si="3"/>
        <v>-</v>
      </c>
      <c r="O6" s="33" t="str">
        <f t="shared" si="3"/>
        <v>該当数値なし</v>
      </c>
      <c r="P6" s="33">
        <f t="shared" si="3"/>
        <v>10.039999999999999</v>
      </c>
      <c r="Q6" s="33">
        <f t="shared" si="3"/>
        <v>100</v>
      </c>
      <c r="R6" s="33">
        <f t="shared" si="3"/>
        <v>3780</v>
      </c>
      <c r="S6" s="33">
        <f t="shared" si="3"/>
        <v>25473</v>
      </c>
      <c r="T6" s="33">
        <f t="shared" si="3"/>
        <v>51.92</v>
      </c>
      <c r="U6" s="33">
        <f t="shared" si="3"/>
        <v>490.62</v>
      </c>
      <c r="V6" s="33">
        <f t="shared" si="3"/>
        <v>2548</v>
      </c>
      <c r="W6" s="33">
        <f t="shared" si="3"/>
        <v>0.41</v>
      </c>
      <c r="X6" s="33">
        <f t="shared" si="3"/>
        <v>6214.63</v>
      </c>
      <c r="Y6" s="34" t="str">
        <f>IF(Y7="",NA(),Y7)</f>
        <v>-</v>
      </c>
      <c r="Z6" s="34" t="str">
        <f t="shared" ref="Z6:AH6" si="4">IF(Z7="",NA(),Z7)</f>
        <v>-</v>
      </c>
      <c r="AA6" s="34" t="str">
        <f t="shared" si="4"/>
        <v>-</v>
      </c>
      <c r="AB6" s="34">
        <f t="shared" si="4"/>
        <v>100</v>
      </c>
      <c r="AC6" s="34">
        <f t="shared" si="4"/>
        <v>100.14</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4" t="str">
        <f>IF(BF7="",NA(),BF7)</f>
        <v>-</v>
      </c>
      <c r="BG6" s="34" t="str">
        <f t="shared" ref="BG6:BO6" si="7">IF(BG7="",NA(),BG7)</f>
        <v>-</v>
      </c>
      <c r="BH6" s="34" t="str">
        <f t="shared" si="7"/>
        <v>-</v>
      </c>
      <c r="BI6" s="33">
        <f t="shared" si="7"/>
        <v>0</v>
      </c>
      <c r="BJ6" s="33">
        <f t="shared" si="7"/>
        <v>0</v>
      </c>
      <c r="BK6" s="34" t="str">
        <f t="shared" si="7"/>
        <v>-</v>
      </c>
      <c r="BL6" s="34" t="str">
        <f t="shared" si="7"/>
        <v>-</v>
      </c>
      <c r="BM6" s="34" t="str">
        <f t="shared" si="7"/>
        <v>-</v>
      </c>
      <c r="BN6" s="34">
        <f t="shared" si="7"/>
        <v>413.5</v>
      </c>
      <c r="BO6" s="34">
        <f t="shared" si="7"/>
        <v>407.42</v>
      </c>
      <c r="BP6" s="33" t="str">
        <f>IF(BP7="","",IF(BP7="-","【-】","【"&amp;SUBSTITUTE(TEXT(BP7,"#,##0.00"),"-","△")&amp;"】"))</f>
        <v>【329.28】</v>
      </c>
      <c r="BQ6" s="34" t="str">
        <f>IF(BQ7="",NA(),BQ7)</f>
        <v>-</v>
      </c>
      <c r="BR6" s="34" t="str">
        <f t="shared" ref="BR6:BZ6" si="8">IF(BR7="",NA(),BR7)</f>
        <v>-</v>
      </c>
      <c r="BS6" s="34" t="str">
        <f t="shared" si="8"/>
        <v>-</v>
      </c>
      <c r="BT6" s="34">
        <f t="shared" si="8"/>
        <v>31.57</v>
      </c>
      <c r="BU6" s="34">
        <f t="shared" si="8"/>
        <v>46.26</v>
      </c>
      <c r="BV6" s="34" t="str">
        <f t="shared" si="8"/>
        <v>-</v>
      </c>
      <c r="BW6" s="34" t="str">
        <f t="shared" si="8"/>
        <v>-</v>
      </c>
      <c r="BX6" s="34" t="str">
        <f t="shared" si="8"/>
        <v>-</v>
      </c>
      <c r="BY6" s="34">
        <f t="shared" si="8"/>
        <v>55.84</v>
      </c>
      <c r="BZ6" s="34">
        <f t="shared" si="8"/>
        <v>57.08</v>
      </c>
      <c r="CA6" s="33" t="str">
        <f>IF(CA7="","",IF(CA7="-","【-】","【"&amp;SUBSTITUTE(TEXT(CA7,"#,##0.00"),"-","△")&amp;"】"))</f>
        <v>【60.55】</v>
      </c>
      <c r="CB6" s="34" t="str">
        <f>IF(CB7="",NA(),CB7)</f>
        <v>-</v>
      </c>
      <c r="CC6" s="34" t="str">
        <f t="shared" ref="CC6:CK6" si="9">IF(CC7="",NA(),CC7)</f>
        <v>-</v>
      </c>
      <c r="CD6" s="34" t="str">
        <f t="shared" si="9"/>
        <v>-</v>
      </c>
      <c r="CE6" s="34">
        <f t="shared" si="9"/>
        <v>619.1</v>
      </c>
      <c r="CF6" s="34">
        <f t="shared" si="9"/>
        <v>435.34</v>
      </c>
      <c r="CG6" s="34" t="str">
        <f t="shared" si="9"/>
        <v>-</v>
      </c>
      <c r="CH6" s="34" t="str">
        <f t="shared" si="9"/>
        <v>-</v>
      </c>
      <c r="CI6" s="34" t="str">
        <f t="shared" si="9"/>
        <v>-</v>
      </c>
      <c r="CJ6" s="34">
        <f t="shared" si="9"/>
        <v>287.57</v>
      </c>
      <c r="CK6" s="34">
        <f t="shared" si="9"/>
        <v>286.86</v>
      </c>
      <c r="CL6" s="33" t="str">
        <f>IF(CL7="","",IF(CL7="-","【-】","【"&amp;SUBSTITUTE(TEXT(CL7,"#,##0.00"),"-","△")&amp;"】"))</f>
        <v>【269.12】</v>
      </c>
      <c r="CM6" s="34" t="str">
        <f>IF(CM7="",NA(),CM7)</f>
        <v>-</v>
      </c>
      <c r="CN6" s="34" t="str">
        <f t="shared" ref="CN6:CV6" si="10">IF(CN7="",NA(),CN7)</f>
        <v>-</v>
      </c>
      <c r="CO6" s="34" t="str">
        <f t="shared" si="10"/>
        <v>-</v>
      </c>
      <c r="CP6" s="34">
        <f t="shared" si="10"/>
        <v>0.24</v>
      </c>
      <c r="CQ6" s="34">
        <f t="shared" si="10"/>
        <v>39.21</v>
      </c>
      <c r="CR6" s="34" t="str">
        <f t="shared" si="10"/>
        <v>-</v>
      </c>
      <c r="CS6" s="34" t="str">
        <f t="shared" si="10"/>
        <v>-</v>
      </c>
      <c r="CT6" s="34" t="str">
        <f t="shared" si="10"/>
        <v>-</v>
      </c>
      <c r="CU6" s="34">
        <f t="shared" si="10"/>
        <v>61.55</v>
      </c>
      <c r="CV6" s="34">
        <f t="shared" si="10"/>
        <v>57.22</v>
      </c>
      <c r="CW6" s="33" t="str">
        <f>IF(CW7="","",IF(CW7="-","【-】","【"&amp;SUBSTITUTE(TEXT(CW7,"#,##0.00"),"-","△")&amp;"】"))</f>
        <v>【59.35】</v>
      </c>
      <c r="CX6" s="34" t="str">
        <f>IF(CX7="",NA(),CX7)</f>
        <v>-</v>
      </c>
      <c r="CY6" s="34" t="str">
        <f t="shared" ref="CY6:DG6" si="11">IF(CY7="",NA(),CY7)</f>
        <v>-</v>
      </c>
      <c r="CZ6" s="34" t="str">
        <f t="shared" si="11"/>
        <v>-</v>
      </c>
      <c r="DA6" s="34">
        <f t="shared" si="11"/>
        <v>100</v>
      </c>
      <c r="DB6" s="34">
        <f t="shared" si="11"/>
        <v>100</v>
      </c>
      <c r="DC6" s="34" t="str">
        <f t="shared" si="11"/>
        <v>-</v>
      </c>
      <c r="DD6" s="34" t="str">
        <f t="shared" si="11"/>
        <v>-</v>
      </c>
      <c r="DE6" s="34" t="str">
        <f t="shared" si="11"/>
        <v>-</v>
      </c>
      <c r="DF6" s="34">
        <f t="shared" si="11"/>
        <v>67.489999999999995</v>
      </c>
      <c r="DG6" s="34">
        <f t="shared" si="11"/>
        <v>67.290000000000006</v>
      </c>
      <c r="DH6" s="33" t="str">
        <f>IF(DH7="","",IF(DH7="-","【-】","【"&amp;SUBSTITUTE(TEXT(DH7,"#,##0.00"),"-","△")&amp;"】"))</f>
        <v>【76.98】</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4" t="str">
        <f>IF(EE7="",NA(),EE7)</f>
        <v>-</v>
      </c>
      <c r="EF6" s="34" t="str">
        <f t="shared" ref="EF6:EN6" si="14">IF(EF7="",NA(),EF7)</f>
        <v>-</v>
      </c>
      <c r="EG6" s="34" t="str">
        <f t="shared" si="14"/>
        <v>-</v>
      </c>
      <c r="EH6" s="34" t="str">
        <f t="shared" si="14"/>
        <v>-</v>
      </c>
      <c r="EI6" s="34" t="str">
        <f t="shared" si="14"/>
        <v>-</v>
      </c>
      <c r="EJ6" s="34" t="str">
        <f t="shared" si="14"/>
        <v>-</v>
      </c>
      <c r="EK6" s="34" t="str">
        <f t="shared" si="14"/>
        <v>-</v>
      </c>
      <c r="EL6" s="34" t="str">
        <f t="shared" si="14"/>
        <v>-</v>
      </c>
      <c r="EM6" s="34" t="str">
        <f t="shared" si="14"/>
        <v>-</v>
      </c>
      <c r="EN6" s="34" t="str">
        <f t="shared" si="14"/>
        <v>-</v>
      </c>
      <c r="EO6" s="33" t="str">
        <f>IF(EO7="","",IF(EO7="-","【-】","【"&amp;SUBSTITUTE(TEXT(EO7,"#,##0.00"),"-","△")&amp;"】"))</f>
        <v>【-】</v>
      </c>
    </row>
    <row r="7" spans="1:145" s="35" customFormat="1" x14ac:dyDescent="0.15">
      <c r="A7" s="27"/>
      <c r="B7" s="36">
        <v>2017</v>
      </c>
      <c r="C7" s="36">
        <v>413461</v>
      </c>
      <c r="D7" s="36">
        <v>47</v>
      </c>
      <c r="E7" s="36">
        <v>18</v>
      </c>
      <c r="F7" s="36">
        <v>0</v>
      </c>
      <c r="G7" s="36">
        <v>0</v>
      </c>
      <c r="H7" s="36" t="s">
        <v>109</v>
      </c>
      <c r="I7" s="36" t="s">
        <v>110</v>
      </c>
      <c r="J7" s="36" t="s">
        <v>111</v>
      </c>
      <c r="K7" s="36" t="s">
        <v>112</v>
      </c>
      <c r="L7" s="36" t="s">
        <v>113</v>
      </c>
      <c r="M7" s="36" t="s">
        <v>114</v>
      </c>
      <c r="N7" s="37" t="s">
        <v>115</v>
      </c>
      <c r="O7" s="37" t="s">
        <v>116</v>
      </c>
      <c r="P7" s="37">
        <v>10.039999999999999</v>
      </c>
      <c r="Q7" s="37">
        <v>100</v>
      </c>
      <c r="R7" s="37">
        <v>3780</v>
      </c>
      <c r="S7" s="37">
        <v>25473</v>
      </c>
      <c r="T7" s="37">
        <v>51.92</v>
      </c>
      <c r="U7" s="37">
        <v>490.62</v>
      </c>
      <c r="V7" s="37">
        <v>2548</v>
      </c>
      <c r="W7" s="37">
        <v>0.41</v>
      </c>
      <c r="X7" s="37">
        <v>6214.63</v>
      </c>
      <c r="Y7" s="37" t="s">
        <v>115</v>
      </c>
      <c r="Z7" s="37" t="s">
        <v>115</v>
      </c>
      <c r="AA7" s="37" t="s">
        <v>115</v>
      </c>
      <c r="AB7" s="37">
        <v>100</v>
      </c>
      <c r="AC7" s="37">
        <v>100.14</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t="s">
        <v>115</v>
      </c>
      <c r="BG7" s="37" t="s">
        <v>115</v>
      </c>
      <c r="BH7" s="37" t="s">
        <v>115</v>
      </c>
      <c r="BI7" s="37">
        <v>0</v>
      </c>
      <c r="BJ7" s="37">
        <v>0</v>
      </c>
      <c r="BK7" s="37" t="s">
        <v>115</v>
      </c>
      <c r="BL7" s="37" t="s">
        <v>115</v>
      </c>
      <c r="BM7" s="37" t="s">
        <v>115</v>
      </c>
      <c r="BN7" s="37">
        <v>413.5</v>
      </c>
      <c r="BO7" s="37">
        <v>407.42</v>
      </c>
      <c r="BP7" s="37">
        <v>329.28</v>
      </c>
      <c r="BQ7" s="37" t="s">
        <v>115</v>
      </c>
      <c r="BR7" s="37" t="s">
        <v>115</v>
      </c>
      <c r="BS7" s="37" t="s">
        <v>115</v>
      </c>
      <c r="BT7" s="37">
        <v>31.57</v>
      </c>
      <c r="BU7" s="37">
        <v>46.26</v>
      </c>
      <c r="BV7" s="37" t="s">
        <v>115</v>
      </c>
      <c r="BW7" s="37" t="s">
        <v>115</v>
      </c>
      <c r="BX7" s="37" t="s">
        <v>115</v>
      </c>
      <c r="BY7" s="37">
        <v>55.84</v>
      </c>
      <c r="BZ7" s="37">
        <v>57.08</v>
      </c>
      <c r="CA7" s="37">
        <v>60.55</v>
      </c>
      <c r="CB7" s="37" t="s">
        <v>115</v>
      </c>
      <c r="CC7" s="37" t="s">
        <v>115</v>
      </c>
      <c r="CD7" s="37" t="s">
        <v>115</v>
      </c>
      <c r="CE7" s="37">
        <v>619.1</v>
      </c>
      <c r="CF7" s="37">
        <v>435.34</v>
      </c>
      <c r="CG7" s="37" t="s">
        <v>115</v>
      </c>
      <c r="CH7" s="37" t="s">
        <v>115</v>
      </c>
      <c r="CI7" s="37" t="s">
        <v>115</v>
      </c>
      <c r="CJ7" s="37">
        <v>287.57</v>
      </c>
      <c r="CK7" s="37">
        <v>286.86</v>
      </c>
      <c r="CL7" s="37">
        <v>269.12</v>
      </c>
      <c r="CM7" s="37" t="s">
        <v>115</v>
      </c>
      <c r="CN7" s="37" t="s">
        <v>115</v>
      </c>
      <c r="CO7" s="37" t="s">
        <v>115</v>
      </c>
      <c r="CP7" s="37">
        <v>0.24</v>
      </c>
      <c r="CQ7" s="37">
        <v>39.21</v>
      </c>
      <c r="CR7" s="37" t="s">
        <v>115</v>
      </c>
      <c r="CS7" s="37" t="s">
        <v>115</v>
      </c>
      <c r="CT7" s="37" t="s">
        <v>115</v>
      </c>
      <c r="CU7" s="37">
        <v>61.55</v>
      </c>
      <c r="CV7" s="37">
        <v>57.22</v>
      </c>
      <c r="CW7" s="37">
        <v>59.35</v>
      </c>
      <c r="CX7" s="37" t="s">
        <v>115</v>
      </c>
      <c r="CY7" s="37" t="s">
        <v>115</v>
      </c>
      <c r="CZ7" s="37" t="s">
        <v>115</v>
      </c>
      <c r="DA7" s="37">
        <v>100</v>
      </c>
      <c r="DB7" s="37">
        <v>100</v>
      </c>
      <c r="DC7" s="37" t="s">
        <v>115</v>
      </c>
      <c r="DD7" s="37" t="s">
        <v>115</v>
      </c>
      <c r="DE7" s="37" t="s">
        <v>115</v>
      </c>
      <c r="DF7" s="37">
        <v>67.489999999999995</v>
      </c>
      <c r="DG7" s="37">
        <v>67.290000000000006</v>
      </c>
      <c r="DH7" s="37">
        <v>76.98</v>
      </c>
      <c r="DI7" s="37"/>
      <c r="DJ7" s="37"/>
      <c r="DK7" s="37"/>
      <c r="DL7" s="37"/>
      <c r="DM7" s="37"/>
      <c r="DN7" s="37"/>
      <c r="DO7" s="37"/>
      <c r="DP7" s="37"/>
      <c r="DQ7" s="37"/>
      <c r="DR7" s="37"/>
      <c r="DS7" s="37"/>
      <c r="DT7" s="37"/>
      <c r="DU7" s="37"/>
      <c r="DV7" s="37"/>
      <c r="DW7" s="37"/>
      <c r="DX7" s="37"/>
      <c r="DY7" s="37"/>
      <c r="DZ7" s="37"/>
      <c r="EA7" s="37"/>
      <c r="EB7" s="37"/>
      <c r="EC7" s="37"/>
      <c r="ED7" s="37"/>
      <c r="EE7" s="37" t="s">
        <v>115</v>
      </c>
      <c r="EF7" s="37" t="s">
        <v>115</v>
      </c>
      <c r="EG7" s="37" t="s">
        <v>115</v>
      </c>
      <c r="EH7" s="37" t="s">
        <v>115</v>
      </c>
      <c r="EI7" s="37" t="s">
        <v>115</v>
      </c>
      <c r="EJ7" s="37" t="s">
        <v>115</v>
      </c>
      <c r="EK7" s="37" t="s">
        <v>115</v>
      </c>
      <c r="EL7" s="37" t="s">
        <v>115</v>
      </c>
      <c r="EM7" s="37" t="s">
        <v>115</v>
      </c>
      <c r="EN7" s="37" t="s">
        <v>115</v>
      </c>
      <c r="EO7" s="37" t="s">
        <v>115</v>
      </c>
    </row>
    <row r="8" spans="1:145" x14ac:dyDescent="0.15">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x14ac:dyDescent="0.15">
      <c r="A9" s="39"/>
      <c r="B9" s="39" t="s">
        <v>117</v>
      </c>
      <c r="C9" s="39" t="s">
        <v>118</v>
      </c>
      <c r="D9" s="39" t="s">
        <v>119</v>
      </c>
      <c r="E9" s="39" t="s">
        <v>120</v>
      </c>
      <c r="F9" s="39" t="s">
        <v>121</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x14ac:dyDescent="0.15">
      <c r="A10" s="39" t="s">
        <v>59</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みやき町役場</cp:lastModifiedBy>
  <cp:lastPrinted>2019-02-04T07:28:19Z</cp:lastPrinted>
  <dcterms:created xsi:type="dcterms:W3CDTF">2018-12-03T09:41:30Z</dcterms:created>
  <dcterms:modified xsi:type="dcterms:W3CDTF">2019-02-04T07:28:22Z</dcterms:modified>
  <cp:category/>
</cp:coreProperties>
</file>