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H29\"/>
    </mc:Choice>
  </mc:AlternateContent>
  <workbookProtection workbookAlgorithmName="SHA-512" workbookHashValue="Tn9EcvzqD/rICJdpY9ZuzLb+0hFP1UuBu1MIP2cea7ejqXSYt9Plpoi8hn8RAsopI845llcfVi/P7ghYNlrf/Q==" workbookSaltValue="u0CwmCROcNluEL9wS0jcwQ=="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AD10" i="4" s="1"/>
  <c r="Q6" i="5"/>
  <c r="P6" i="5"/>
  <c r="P10" i="4" s="1"/>
  <c r="O6" i="5"/>
  <c r="N6" i="5"/>
  <c r="B10" i="4" s="1"/>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W10" i="4"/>
  <c r="I10" i="4"/>
  <c r="BB8" i="4"/>
  <c r="AL8" i="4"/>
  <c r="P8" i="4"/>
  <c r="I8" i="4"/>
  <c r="C10" i="5" l="1"/>
  <c r="D10" i="5"/>
  <c r="E10" i="5"/>
  <c r="B10" i="5"/>
</calcChain>
</file>

<file path=xl/sharedStrings.xml><?xml version="1.0" encoding="utf-8"?>
<sst xmlns="http://schemas.openxmlformats.org/spreadsheetml/2006/main" count="240" uniqueCount="126">
  <si>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</si>
  <si>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</si>
  <si>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</si>
  <si>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</si>
  <si>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</si>
  <si>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</si>
  <si>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</si>
  <si>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</si>
  <si>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</si>
  <si>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</si>
  <si>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</si>
  <si>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</si>
  <si>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</si>
  <si>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</si>
  <si>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</si>
  <si>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</si>
  <si>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</si>
  <si>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</si>
  <si>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</si>
  <si>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</si>
  <si>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</si>
  <si>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</si>
  <si>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</si>
  <si>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</si>
  <si>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</si>
  <si>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</si>
  <si>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</si>
  <si>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</si>
  <si>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</si>
  <si>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</si>
  <si>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</si>
  <si>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</si>
  <si>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</si>
  <si>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</si>
  <si>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</si>
  <si>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</si>
  <si>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</si>
  <si>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</si>
  <si>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</si>
  <si>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</si>
  <si>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</si>
  <si>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</si>
  <si>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</si>
  <si>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</si>
  <si>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</si>
  <si>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</si>
  <si>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</si>
  <si>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</si>
  <si>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</si>
  <si>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</si>
  <si>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</si>
  <si>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</si>
  <si>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</si>
  <si>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</si>
  <si>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</si>
  <si>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</si>
  <si>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</si>
  <si>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</si>
  <si>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</si>
  <si>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</si>
  <si>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</si>
  <si>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</si>
  <si>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</si>
  <si>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</si>
  <si>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</si>
  <si>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</si>
  <si>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</si>
  <si>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</si>
  <si>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</si>
  <si>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</si>
  <si>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</si>
  <si>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</si>
  <si>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</si>
  <si>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</si>
  <si>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</si>
  <si>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</si>
  <si>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</si>
  <si>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</si>
  <si>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</si>
  <si>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</si>
  <si>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</si>
  <si>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</si>
  <si>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</si>
  <si>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</si>
  <si>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</si>
  <si>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</si>
  <si>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</si>
  <si>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</si>
  <si>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</si>
  <si>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</si>
  <si>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</si>
  <si>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</si>
  <si>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</si>
  <si>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</si>
  <si>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</si>
  <si>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</si>
  <si>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</si>
  <si>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</si>
  <si>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</si>
  <si>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</si>
  <si>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</si>
  <si>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</si>
  <si>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</si>
  <si>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</si>
  <si>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</si>
  <si>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</si>
  <si>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</si>
  <si>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</si>
  <si>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</si>
  <si>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</si>
  <si>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</si>
  <si>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</si>
  <si>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</si>
  <si>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公共下水道</t>
  </si>
  <si>
    <t>Cc3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</si>
  <si>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</si>
  <si>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</si>
  <si>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</si>
  <si>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</si>
  <si>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</si>
  <si>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</si>
  <si>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</si>
  <si>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</si>
  <si>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18年の供用開始から12年目であり老朽化対策については実施していない。しかし、今後想定される定期的な修繕や大規模改修を視野に入れた計画的な財源確保をおこなっていく必要があり、ストックマネジメント計画等を整備していく。</t>
    <rPh sb="1" eb="3">
      <t>ヘイセイ</t>
    </rPh>
    <rPh sb="5" eb="6">
      <t>ネン</t>
    </rPh>
    <rPh sb="7" eb="9">
      <t>キョウヨウ</t>
    </rPh>
    <rPh sb="9" eb="11">
      <t>カイシ</t>
    </rPh>
    <rPh sb="15" eb="17">
      <t>ネンメ</t>
    </rPh>
    <rPh sb="20" eb="23">
      <t>ロウキュウカ</t>
    </rPh>
    <rPh sb="23" eb="25">
      <t>タイサク</t>
    </rPh>
    <rPh sb="30" eb="32">
      <t>ジッシ</t>
    </rPh>
    <rPh sb="42" eb="44">
      <t>コンゴ</t>
    </rPh>
    <rPh sb="44" eb="46">
      <t>ソウテイ</t>
    </rPh>
    <rPh sb="49" eb="51">
      <t>テイキ</t>
    </rPh>
    <rPh sb="51" eb="52">
      <t>テキ</t>
    </rPh>
    <rPh sb="53" eb="55">
      <t>シュウゼン</t>
    </rPh>
    <rPh sb="56" eb="59">
      <t>ダイキボ</t>
    </rPh>
    <rPh sb="59" eb="61">
      <t>カイシュウ</t>
    </rPh>
    <rPh sb="62" eb="64">
      <t>シヤ</t>
    </rPh>
    <rPh sb="65" eb="66">
      <t>イ</t>
    </rPh>
    <rPh sb="68" eb="71">
      <t>ケイカクテキ</t>
    </rPh>
    <rPh sb="72" eb="74">
      <t>ザイゲン</t>
    </rPh>
    <rPh sb="74" eb="76">
      <t>カクホ</t>
    </rPh>
    <rPh sb="84" eb="86">
      <t>ヒツヨウ</t>
    </rPh>
    <rPh sb="100" eb="102">
      <t>ケイカク</t>
    </rPh>
    <rPh sb="102" eb="103">
      <t>トウ</t>
    </rPh>
    <rPh sb="104" eb="106">
      <t>セイビ</t>
    </rPh>
    <phoneticPr fontId="4"/>
  </si>
  <si>
    <t>　供用開始12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経営の安定化には収入（使用料）の確保が重要事項であり、未接続者への加入啓発に努力する一方、料金改定を含めた収入確保及び効率的な支出に努める必要がある。</t>
    <rPh sb="1" eb="3">
      <t>キョウヨウ</t>
    </rPh>
    <rPh sb="3" eb="5">
      <t>カイシ</t>
    </rPh>
    <rPh sb="7" eb="9">
      <t>ネンメ</t>
    </rPh>
    <rPh sb="10" eb="11">
      <t>ムカ</t>
    </rPh>
    <rPh sb="12" eb="14">
      <t>ショリ</t>
    </rPh>
    <rPh sb="14" eb="16">
      <t>クイキ</t>
    </rPh>
    <rPh sb="17" eb="19">
      <t>ショリ</t>
    </rPh>
    <rPh sb="19" eb="21">
      <t>ジンコウ</t>
    </rPh>
    <rPh sb="22" eb="24">
      <t>ネンネン</t>
    </rPh>
    <rPh sb="24" eb="26">
      <t>カクダイ</t>
    </rPh>
    <rPh sb="27" eb="29">
      <t>シュウエキ</t>
    </rPh>
    <rPh sb="30" eb="31">
      <t>ア</t>
    </rPh>
    <rPh sb="42" eb="44">
      <t>ケンセツ</t>
    </rPh>
    <rPh sb="44" eb="45">
      <t>ヒ</t>
    </rPh>
    <rPh sb="46" eb="47">
      <t>カカ</t>
    </rPh>
    <rPh sb="48" eb="51">
      <t>ショウカンキン</t>
    </rPh>
    <rPh sb="52" eb="54">
      <t>ゾウダイ</t>
    </rPh>
    <rPh sb="59" eb="62">
      <t>ショウカンキン</t>
    </rPh>
    <rPh sb="63" eb="65">
      <t>ザイゲン</t>
    </rPh>
    <rPh sb="69" eb="72">
      <t>シヨウリョウ</t>
    </rPh>
    <rPh sb="76" eb="79">
      <t>コウフゼイ</t>
    </rPh>
    <rPh sb="79" eb="81">
      <t>ソチ</t>
    </rPh>
    <rPh sb="81" eb="83">
      <t>ソウトウ</t>
    </rPh>
    <rPh sb="83" eb="84">
      <t>ブン</t>
    </rPh>
    <rPh sb="85" eb="87">
      <t>イッパン</t>
    </rPh>
    <rPh sb="87" eb="89">
      <t>カイケイ</t>
    </rPh>
    <rPh sb="92" eb="94">
      <t>クリイレ</t>
    </rPh>
    <rPh sb="94" eb="95">
      <t>キン</t>
    </rPh>
    <rPh sb="103" eb="105">
      <t>アカジ</t>
    </rPh>
    <rPh sb="105" eb="106">
      <t>ホ</t>
    </rPh>
    <rPh sb="112" eb="114">
      <t>クリイレ</t>
    </rPh>
    <rPh sb="114" eb="115">
      <t>キン</t>
    </rPh>
    <rPh sb="116" eb="118">
      <t>ゾウカ</t>
    </rPh>
    <rPh sb="119" eb="121">
      <t>ソウテイ</t>
    </rPh>
    <rPh sb="127" eb="129">
      <t>ケイエイ</t>
    </rPh>
    <rPh sb="130" eb="133">
      <t>アンテイカ</t>
    </rPh>
    <rPh sb="135" eb="137">
      <t>シュウニュウ</t>
    </rPh>
    <rPh sb="138" eb="141">
      <t>シヨウリョウ</t>
    </rPh>
    <rPh sb="143" eb="145">
      <t>カクホ</t>
    </rPh>
    <rPh sb="146" eb="148">
      <t>ジュウヨウ</t>
    </rPh>
    <rPh sb="148" eb="150">
      <t>ジコウ</t>
    </rPh>
    <rPh sb="154" eb="155">
      <t>ミ</t>
    </rPh>
    <rPh sb="155" eb="157">
      <t>セツゾク</t>
    </rPh>
    <rPh sb="157" eb="158">
      <t>シャ</t>
    </rPh>
    <rPh sb="160" eb="162">
      <t>カニュウ</t>
    </rPh>
    <rPh sb="162" eb="164">
      <t>ケイハツ</t>
    </rPh>
    <rPh sb="165" eb="167">
      <t>ドリョク</t>
    </rPh>
    <rPh sb="169" eb="171">
      <t>イッポウ</t>
    </rPh>
    <rPh sb="172" eb="174">
      <t>リョウキン</t>
    </rPh>
    <rPh sb="174" eb="176">
      <t>カイテイ</t>
    </rPh>
    <rPh sb="177" eb="178">
      <t>フク</t>
    </rPh>
    <rPh sb="180" eb="182">
      <t>シュウニュウ</t>
    </rPh>
    <rPh sb="182" eb="184">
      <t>カクホ</t>
    </rPh>
    <rPh sb="184" eb="185">
      <t>オヨ</t>
    </rPh>
    <rPh sb="186" eb="189">
      <t>コウリツテキ</t>
    </rPh>
    <rPh sb="190" eb="192">
      <t>シシュツ</t>
    </rPh>
    <rPh sb="193" eb="194">
      <t>ツト</t>
    </rPh>
    <rPh sb="196" eb="198">
      <t>ヒツヨウ</t>
    </rPh>
    <phoneticPr fontId="4"/>
  </si>
  <si>
    <t>　本町の公共下水道事業は、平成25年度に全体計画の見直しをし、全体計画面積を320.5haとし平成37年度に整備を完了する計画である。平成29年度末において193haを整備しており、整備率は６割に達している。
　平成18年6月から供用開始しており、処理区域・処理人口が拡大しているため、施設利用率・水洗化率は年々上昇している。施設利用率は類似団体平均値に及ばないものの、水洗化率については平均を超える値となっている。
　平成17年3月の市町村合併により特定環境保全公共下水道事業との2事業をおこなっており、分析上経費を案分している。
　経費回収率は、使用料金の増加や建設費に減少に伴い、汚水処理原価が減少し経費回収率は増加している。
　収益的収支比率は、使用料収入は増加となっているが、汚水処理量増加に伴う維持管理費等が増加しているためにやや下降傾向となっている。
　汚水処理整備済み地区の未接続者対策や新たな整備地区の早期接続の啓発を行い、経営安定化に向けた収益の増加を図る必要がある。
　</t>
    <rPh sb="1" eb="3">
      <t>ホンチョウ</t>
    </rPh>
    <rPh sb="4" eb="6">
      <t>コウキョウ</t>
    </rPh>
    <rPh sb="6" eb="9">
      <t>ゲスイドウ</t>
    </rPh>
    <rPh sb="9" eb="11">
      <t>ジギョウ</t>
    </rPh>
    <rPh sb="47" eb="49">
      <t>ヘイセイ</t>
    </rPh>
    <rPh sb="51" eb="53">
      <t>ネンド</t>
    </rPh>
    <rPh sb="54" eb="56">
      <t>セイビ</t>
    </rPh>
    <rPh sb="57" eb="59">
      <t>カンリョウ</t>
    </rPh>
    <rPh sb="61" eb="63">
      <t>ケイカク</t>
    </rPh>
    <rPh sb="67" eb="69">
      <t>ヘイセイ</t>
    </rPh>
    <rPh sb="71" eb="74">
      <t>ネンドマツ</t>
    </rPh>
    <rPh sb="84" eb="86">
      <t>セイビ</t>
    </rPh>
    <rPh sb="91" eb="93">
      <t>セイビ</t>
    </rPh>
    <rPh sb="93" eb="94">
      <t>リツ</t>
    </rPh>
    <rPh sb="96" eb="97">
      <t>ワリ</t>
    </rPh>
    <rPh sb="98" eb="99">
      <t>タッ</t>
    </rPh>
    <rPh sb="106" eb="108">
      <t>ヘイセイ</t>
    </rPh>
    <rPh sb="110" eb="111">
      <t>ネン</t>
    </rPh>
    <rPh sb="112" eb="113">
      <t>ガツ</t>
    </rPh>
    <rPh sb="115" eb="117">
      <t>キョウヨウ</t>
    </rPh>
    <rPh sb="117" eb="119">
      <t>カイシ</t>
    </rPh>
    <rPh sb="124" eb="126">
      <t>ショリ</t>
    </rPh>
    <rPh sb="126" eb="128">
      <t>クイキ</t>
    </rPh>
    <rPh sb="129" eb="131">
      <t>ショリ</t>
    </rPh>
    <rPh sb="131" eb="133">
      <t>ジンコウ</t>
    </rPh>
    <rPh sb="134" eb="136">
      <t>カクダイ</t>
    </rPh>
    <rPh sb="143" eb="145">
      <t>シセツ</t>
    </rPh>
    <rPh sb="145" eb="148">
      <t>リヨウリツ</t>
    </rPh>
    <rPh sb="149" eb="152">
      <t>スイセンカ</t>
    </rPh>
    <rPh sb="152" eb="153">
      <t>リツ</t>
    </rPh>
    <rPh sb="154" eb="156">
      <t>ネンネン</t>
    </rPh>
    <rPh sb="156" eb="158">
      <t>ジョウショウ</t>
    </rPh>
    <rPh sb="163" eb="165">
      <t>シセツ</t>
    </rPh>
    <rPh sb="165" eb="168">
      <t>リヨウリツ</t>
    </rPh>
    <rPh sb="169" eb="171">
      <t>ルイジ</t>
    </rPh>
    <rPh sb="171" eb="173">
      <t>ダンタイ</t>
    </rPh>
    <rPh sb="173" eb="176">
      <t>ヘイキンチ</t>
    </rPh>
    <rPh sb="177" eb="178">
      <t>オヨ</t>
    </rPh>
    <rPh sb="185" eb="188">
      <t>スイセンカ</t>
    </rPh>
    <rPh sb="188" eb="189">
      <t>リツ</t>
    </rPh>
    <rPh sb="194" eb="196">
      <t>ヘイキン</t>
    </rPh>
    <rPh sb="197" eb="198">
      <t>コ</t>
    </rPh>
    <rPh sb="200" eb="201">
      <t>アタイ</t>
    </rPh>
    <rPh sb="226" eb="228">
      <t>トクテイ</t>
    </rPh>
    <rPh sb="228" eb="230">
      <t>カンキョウ</t>
    </rPh>
    <rPh sb="230" eb="232">
      <t>ホゼン</t>
    </rPh>
    <rPh sb="318" eb="320">
      <t>シュウエキ</t>
    </rPh>
    <rPh sb="320" eb="321">
      <t>テキ</t>
    </rPh>
    <rPh sb="321" eb="323">
      <t>シュウシ</t>
    </rPh>
    <rPh sb="323" eb="325">
      <t>ヒリツ</t>
    </rPh>
    <rPh sb="327" eb="330">
      <t>シヨウリョウ</t>
    </rPh>
    <rPh sb="330" eb="332">
      <t>シュウニュウ</t>
    </rPh>
    <rPh sb="333" eb="335">
      <t>ゾウカ</t>
    </rPh>
    <rPh sb="343" eb="345">
      <t>オスイ</t>
    </rPh>
    <rPh sb="345" eb="347">
      <t>ショリ</t>
    </rPh>
    <rPh sb="347" eb="348">
      <t>リョウ</t>
    </rPh>
    <rPh sb="348" eb="350">
      <t>ゾウカ</t>
    </rPh>
    <rPh sb="351" eb="352">
      <t>トモナ</t>
    </rPh>
    <rPh sb="353" eb="355">
      <t>イジ</t>
    </rPh>
    <rPh sb="355" eb="358">
      <t>カンリヒ</t>
    </rPh>
    <rPh sb="358" eb="359">
      <t>ナド</t>
    </rPh>
    <rPh sb="360" eb="362">
      <t>ゾウカ</t>
    </rPh>
    <rPh sb="371" eb="373">
      <t>カコウ</t>
    </rPh>
    <rPh sb="373" eb="375">
      <t>ケイコウ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</si>
</sst>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7B2-4C9E-A09D-D82E4D3EB61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0.19</c:v>
                </c:pt>
                <c:pt idx="1">
                  <c:v>0.16</c:v>
                </c:pt>
                <c:pt idx="2">
                  <c:v>0.33</c:v>
                </c:pt>
                <c:pt idx="3">
                  <c:v>0.21</c:v>
                </c:pt>
                <c:pt idx="4">
                  <c:v>0.15</c:v>
                </c:pt>
              </c:numCache>
            </c:numRef>
          </c:val>
          <c:smooth val="0"/>
          <c:extLst>
            <c:ext xmlns:c16="http://schemas.microsoft.com/office/drawing/2014/chart" uri="{C3380CC4-5D6E-409C-BE32-E72D297353CC}">
              <c16:uniqueId val="{00000001-07B2-4C9E-A09D-D82E4D3EB61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97.02</c:v>
                </c:pt>
                <c:pt idx="1">
                  <c:v>90.99</c:v>
                </c:pt>
                <c:pt idx="2">
                  <c:v>88.74</c:v>
                </c:pt>
                <c:pt idx="3">
                  <c:v>80.67</c:v>
                </c:pt>
                <c:pt idx="4">
                  <c:v>79.599999999999994</c:v>
                </c:pt>
              </c:numCache>
            </c:numRef>
          </c:val>
          <c:extLst>
            <c:ext xmlns:c16="http://schemas.microsoft.com/office/drawing/2014/chart" uri="{C3380CC4-5D6E-409C-BE32-E72D297353CC}">
              <c16:uniqueId val="{00000000-9DEF-4216-B55B-7AFCD8C17FF4}"/>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DEF-4216-B55B-7AFCD8C17FF4}"/>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4B2-4110-BAF1-1E10F8472B36}"/>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4B2-4110-BAF1-1E10F8472B36}"/>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F9B-481A-AE4E-8375D103A34F}"/>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F9B-481A-AE4E-8375D103A34F}"/>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456-48AF-BE9D-CB59B5049799}"/>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456-48AF-BE9D-CB59B5049799}"/>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305-4E57-B05C-2DD63BE6685B}"/>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305-4E57-B05C-2DD63BE6685B}"/>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925.79</c:v>
                </c:pt>
                <c:pt idx="1">
                  <c:v>1612.61</c:v>
                </c:pt>
                <c:pt idx="2">
                  <c:v>2035.79</c:v>
                </c:pt>
                <c:pt idx="3">
                  <c:v>1188.5</c:v>
                </c:pt>
                <c:pt idx="4">
                  <c:v>1216.56</c:v>
                </c:pt>
              </c:numCache>
            </c:numRef>
          </c:val>
          <c:extLst>
            <c:ext xmlns:c16="http://schemas.microsoft.com/office/drawing/2014/chart" uri="{C3380CC4-5D6E-409C-BE32-E72D297353CC}">
              <c16:uniqueId val="{00000000-9FC0-4C4C-B654-D18C9178A6C5}"/>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1506.51</c:v>
                </c:pt>
                <c:pt idx="1">
                  <c:v>1315.67</c:v>
                </c:pt>
                <c:pt idx="2">
                  <c:v>1240.1600000000001</c:v>
                </c:pt>
                <c:pt idx="3">
                  <c:v>1193.49</c:v>
                </c:pt>
                <c:pt idx="4">
                  <c:v>876.19</c:v>
                </c:pt>
              </c:numCache>
            </c:numRef>
          </c:val>
          <c:smooth val="0"/>
          <c:extLst>
            <c:ext xmlns:c16="http://schemas.microsoft.com/office/drawing/2014/chart" uri="{C3380CC4-5D6E-409C-BE32-E72D297353CC}">
              <c16:uniqueId val="{00000001-9FC0-4C4C-B654-D18C9178A6C5}"/>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84.16</c:v>
                </c:pt>
                <c:pt idx="1">
                  <c:v>61.21</c:v>
                </c:pt>
                <c:pt idx="2">
                  <c:v>57.54</c:v>
                </c:pt>
                <c:pt idx="3">
                  <c:v>80.319999999999993</c:v>
                </c:pt>
                <c:pt idx="4">
                  <c:v>83.6</c:v>
                </c:pt>
              </c:numCache>
            </c:numRef>
          </c:val>
          <c:extLst>
            <c:ext xmlns:c16="http://schemas.microsoft.com/office/drawing/2014/chart" uri="{C3380CC4-5D6E-409C-BE32-E72D297353CC}">
              <c16:uniqueId val="{00000000-A734-411A-85F1-CAD936A5769F}"/>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57.33</c:v>
                </c:pt>
                <c:pt idx="1">
                  <c:v>60.78</c:v>
                </c:pt>
                <c:pt idx="2">
                  <c:v>60.17</c:v>
                </c:pt>
                <c:pt idx="3">
                  <c:v>65.569999999999993</c:v>
                </c:pt>
                <c:pt idx="4">
                  <c:v>75.7</c:v>
                </c:pt>
              </c:numCache>
            </c:numRef>
          </c:val>
          <c:smooth val="0"/>
          <c:extLst>
            <c:ext xmlns:c16="http://schemas.microsoft.com/office/drawing/2014/chart" uri="{C3380CC4-5D6E-409C-BE32-E72D297353CC}">
              <c16:uniqueId val="{00000001-A734-411A-85F1-CAD936A5769F}"/>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182.03</c:v>
                </c:pt>
                <c:pt idx="1">
                  <c:v>266</c:v>
                </c:pt>
                <c:pt idx="2">
                  <c:v>283.19</c:v>
                </c:pt>
                <c:pt idx="3">
                  <c:v>204.71</c:v>
                </c:pt>
                <c:pt idx="4">
                  <c:v>207.04</c:v>
                </c:pt>
              </c:numCache>
            </c:numRef>
          </c:val>
          <c:extLst>
            <c:ext xmlns:c16="http://schemas.microsoft.com/office/drawing/2014/chart" uri="{C3380CC4-5D6E-409C-BE32-E72D297353CC}">
              <c16:uniqueId val="{00000000-A0ED-4F84-A491-5E9495E97A44}"/>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284.52999999999997</c:v>
                </c:pt>
                <c:pt idx="1">
                  <c:v>276.26</c:v>
                </c:pt>
                <c:pt idx="2">
                  <c:v>281.52999999999997</c:v>
                </c:pt>
                <c:pt idx="3">
                  <c:v>263.04000000000002</c:v>
                </c:pt>
                <c:pt idx="4">
                  <c:v>230.04</c:v>
                </c:pt>
              </c:numCache>
            </c:numRef>
          </c:val>
          <c:smooth val="0"/>
          <c:extLst>
            <c:ext xmlns:c16="http://schemas.microsoft.com/office/drawing/2014/chart" uri="{C3380CC4-5D6E-409C-BE32-E72D297353CC}">
              <c16:uniqueId val="{00000001-A0ED-4F84-A491-5E9495E97A44}"/>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28.56</c:v>
                </c:pt>
                <c:pt idx="1">
                  <c:v>31.13</c:v>
                </c:pt>
                <c:pt idx="2">
                  <c:v>33.22</c:v>
                </c:pt>
                <c:pt idx="3">
                  <c:v>35</c:v>
                </c:pt>
                <c:pt idx="4">
                  <c:v>35.81</c:v>
                </c:pt>
              </c:numCache>
            </c:numRef>
          </c:val>
          <c:extLst>
            <c:ext xmlns:c16="http://schemas.microsoft.com/office/drawing/2014/chart" uri="{C3380CC4-5D6E-409C-BE32-E72D297353CC}">
              <c16:uniqueId val="{00000000-196E-45DF-8D13-E560F6CCE19E}"/>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39.92</c:v>
                </c:pt>
                <c:pt idx="1">
                  <c:v>41.63</c:v>
                </c:pt>
                <c:pt idx="2">
                  <c:v>44.89</c:v>
                </c:pt>
                <c:pt idx="3">
                  <c:v>40.75</c:v>
                </c:pt>
                <c:pt idx="4">
                  <c:v>42.4</c:v>
                </c:pt>
              </c:numCache>
            </c:numRef>
          </c:val>
          <c:smooth val="0"/>
          <c:extLst>
            <c:ext xmlns:c16="http://schemas.microsoft.com/office/drawing/2014/chart" uri="{C3380CC4-5D6E-409C-BE32-E72D297353CC}">
              <c16:uniqueId val="{00000001-196E-45DF-8D13-E560F6CCE19E}"/>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67.72</c:v>
                </c:pt>
                <c:pt idx="1">
                  <c:v>67.989999999999995</c:v>
                </c:pt>
                <c:pt idx="2">
                  <c:v>72.099999999999994</c:v>
                </c:pt>
                <c:pt idx="3">
                  <c:v>73.27</c:v>
                </c:pt>
                <c:pt idx="4">
                  <c:v>74.650000000000006</c:v>
                </c:pt>
              </c:numCache>
            </c:numRef>
          </c:val>
          <c:extLst>
            <c:ext xmlns:c16="http://schemas.microsoft.com/office/drawing/2014/chart" uri="{C3380CC4-5D6E-409C-BE32-E72D297353CC}">
              <c16:uniqueId val="{00000000-FE23-4756-9CB1-0C4F6D38F4F8}"/>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65.86</c:v>
                </c:pt>
                <c:pt idx="1">
                  <c:v>66.33</c:v>
                </c:pt>
                <c:pt idx="2">
                  <c:v>64.89</c:v>
                </c:pt>
                <c:pt idx="3">
                  <c:v>64.97</c:v>
                </c:pt>
                <c:pt idx="4">
                  <c:v>65.77</c:v>
                </c:pt>
              </c:numCache>
            </c:numRef>
          </c:val>
          <c:smooth val="0"/>
          <c:extLst>
            <c:ext xmlns:c16="http://schemas.microsoft.com/office/drawing/2014/chart" uri="{C3380CC4-5D6E-409C-BE32-E72D297353CC}">
              <c16:uniqueId val="{00000001-FE23-4756-9CB1-0C4F6D38F4F8}"/>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【707.33】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【95.06】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【136.39】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【101.26】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佐賀県　みやき町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2"/>
      <c r="D7" s="62"/>
      <c r="E7" s="62"/>
      <c r="F7" s="62"/>
      <c r="G7" s="62"/>
      <c r="H7" s="62"/>
      <c r="I7" s="62" t="s">
        <v>2</v>
      </c>
      <c r="J7" s="62"/>
      <c r="K7" s="62"/>
      <c r="L7" s="62"/>
      <c r="M7" s="62"/>
      <c r="N7" s="62"/>
      <c r="O7" s="62"/>
      <c r="P7" s="62" t="s">
        <v>3</v>
      </c>
      <c r="Q7" s="62"/>
      <c r="R7" s="62"/>
      <c r="S7" s="62"/>
      <c r="T7" s="62"/>
      <c r="U7" s="62"/>
      <c r="V7" s="62"/>
      <c r="W7" s="62" t="s">
        <v>4</v>
      </c>
      <c r="X7" s="62"/>
      <c r="Y7" s="62"/>
      <c r="Z7" s="62"/>
      <c r="AA7" s="62"/>
      <c r="AB7" s="62"/>
      <c r="AC7" s="62"/>
      <c r="AD7" s="62" t="s">
        <v>5</v>
      </c>
      <c r="AE7" s="62"/>
      <c r="AF7" s="62"/>
      <c r="AG7" s="62"/>
      <c r="AH7" s="62"/>
      <c r="AI7" s="62"/>
      <c r="AJ7" s="62"/>
      <c r="AK7" s="3"/>
      <c r="AL7" s="62" t="s">
        <v>6</v>
      </c>
      <c r="AM7" s="62"/>
      <c r="AN7" s="62"/>
      <c r="AO7" s="62"/>
      <c r="AP7" s="62"/>
      <c r="AQ7" s="62"/>
      <c r="AR7" s="62"/>
      <c r="AS7" s="62"/>
      <c r="AT7" s="62" t="s">
        <v>7</v>
      </c>
      <c r="AU7" s="62"/>
      <c r="AV7" s="62"/>
      <c r="AW7" s="62"/>
      <c r="AX7" s="62"/>
      <c r="AY7" s="62"/>
      <c r="AZ7" s="62"/>
      <c r="BA7" s="62"/>
      <c r="BB7" s="62" t="s">
        <v>8</v>
      </c>
      <c r="BC7" s="62"/>
      <c r="BD7" s="62"/>
      <c r="BE7" s="62"/>
      <c r="BF7" s="62"/>
      <c r="BG7" s="62"/>
      <c r="BH7" s="62"/>
      <c r="BI7" s="62"/>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Cc3</v>
      </c>
      <c r="X8" s="71"/>
      <c r="Y8" s="71"/>
      <c r="Z8" s="71"/>
      <c r="AA8" s="71"/>
      <c r="AB8" s="71"/>
      <c r="AC8" s="71"/>
      <c r="AD8" s="72" t="str">
        <f>データ!$M$6</f>
        <v>非設置</v>
      </c>
      <c r="AE8" s="72"/>
      <c r="AF8" s="72"/>
      <c r="AG8" s="72"/>
      <c r="AH8" s="72"/>
      <c r="AI8" s="72"/>
      <c r="AJ8" s="72"/>
      <c r="AK8" s="3"/>
      <c r="AL8" s="66">
        <f>データ!S6</f>
        <v>25473</v>
      </c>
      <c r="AM8" s="66"/>
      <c r="AN8" s="66"/>
      <c r="AO8" s="66"/>
      <c r="AP8" s="66"/>
      <c r="AQ8" s="66"/>
      <c r="AR8" s="66"/>
      <c r="AS8" s="66"/>
      <c r="AT8" s="65">
        <f>データ!T6</f>
        <v>51.92</v>
      </c>
      <c r="AU8" s="65"/>
      <c r="AV8" s="65"/>
      <c r="AW8" s="65"/>
      <c r="AX8" s="65"/>
      <c r="AY8" s="65"/>
      <c r="AZ8" s="65"/>
      <c r="BA8" s="65"/>
      <c r="BB8" s="65">
        <f>データ!U6</f>
        <v>490.62</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15">
      <c r="A9" s="2"/>
      <c r="B9" s="62" t="s">
        <v>12</v>
      </c>
      <c r="C9" s="62"/>
      <c r="D9" s="62"/>
      <c r="E9" s="62"/>
      <c r="F9" s="62"/>
      <c r="G9" s="62"/>
      <c r="H9" s="62"/>
      <c r="I9" s="62" t="s">
        <v>13</v>
      </c>
      <c r="J9" s="62"/>
      <c r="K9" s="62"/>
      <c r="L9" s="62"/>
      <c r="M9" s="62"/>
      <c r="N9" s="62"/>
      <c r="O9" s="62"/>
      <c r="P9" s="62" t="s">
        <v>14</v>
      </c>
      <c r="Q9" s="62"/>
      <c r="R9" s="62"/>
      <c r="S9" s="62"/>
      <c r="T9" s="62"/>
      <c r="U9" s="62"/>
      <c r="V9" s="62"/>
      <c r="W9" s="62" t="s">
        <v>15</v>
      </c>
      <c r="X9" s="62"/>
      <c r="Y9" s="62"/>
      <c r="Z9" s="62"/>
      <c r="AA9" s="62"/>
      <c r="AB9" s="62"/>
      <c r="AC9" s="62"/>
      <c r="AD9" s="62" t="s">
        <v>16</v>
      </c>
      <c r="AE9" s="62"/>
      <c r="AF9" s="62"/>
      <c r="AG9" s="62"/>
      <c r="AH9" s="62"/>
      <c r="AI9" s="62"/>
      <c r="AJ9" s="62"/>
      <c r="AK9" s="3"/>
      <c r="AL9" s="62" t="s">
        <v>17</v>
      </c>
      <c r="AM9" s="62"/>
      <c r="AN9" s="62"/>
      <c r="AO9" s="62"/>
      <c r="AP9" s="62"/>
      <c r="AQ9" s="62"/>
      <c r="AR9" s="62"/>
      <c r="AS9" s="62"/>
      <c r="AT9" s="62" t="s">
        <v>18</v>
      </c>
      <c r="AU9" s="62"/>
      <c r="AV9" s="62"/>
      <c r="AW9" s="62"/>
      <c r="AX9" s="62"/>
      <c r="AY9" s="62"/>
      <c r="AZ9" s="62"/>
      <c r="BA9" s="62"/>
      <c r="BB9" s="62" t="s">
        <v>19</v>
      </c>
      <c r="BC9" s="62"/>
      <c r="BD9" s="62"/>
      <c r="BE9" s="62"/>
      <c r="BF9" s="62"/>
      <c r="BG9" s="62"/>
      <c r="BH9" s="62"/>
      <c r="BI9" s="62"/>
      <c r="BJ9" s="3"/>
      <c r="BK9" s="3"/>
      <c r="BL9" s="63" t="s">
        <v>20</v>
      </c>
      <c r="BM9" s="64"/>
      <c r="BN9" s="10" t="s">
        <v>21</v>
      </c>
      <c r="BO9" s="11"/>
      <c r="BP9" s="11"/>
      <c r="BQ9" s="11"/>
      <c r="BR9" s="11"/>
      <c r="BS9" s="11"/>
      <c r="BT9" s="11"/>
      <c r="BU9" s="11"/>
      <c r="BV9" s="11"/>
      <c r="BW9" s="11"/>
      <c r="BX9" s="11"/>
      <c r="BY9" s="12"/>
    </row>
    <row r="10" spans="1:78" ht="18.75" customHeight="1" x14ac:dyDescent="0.15">
      <c r="A10" s="2"/>
      <c r="B10" s="65" t="str">
        <f>データ!N6</f>
        <v>-</v>
      </c>
      <c r="C10" s="65"/>
      <c r="D10" s="65"/>
      <c r="E10" s="65"/>
      <c r="F10" s="65"/>
      <c r="G10" s="65"/>
      <c r="H10" s="65"/>
      <c r="I10" s="65" t="str">
        <f>データ!O6</f>
        <v>該当数値なし</v>
      </c>
      <c r="J10" s="65"/>
      <c r="K10" s="65"/>
      <c r="L10" s="65"/>
      <c r="M10" s="65"/>
      <c r="N10" s="65"/>
      <c r="O10" s="65"/>
      <c r="P10" s="65">
        <f>データ!P6</f>
        <v>22.77</v>
      </c>
      <c r="Q10" s="65"/>
      <c r="R10" s="65"/>
      <c r="S10" s="65"/>
      <c r="T10" s="65"/>
      <c r="U10" s="65"/>
      <c r="V10" s="65"/>
      <c r="W10" s="65">
        <f>データ!Q6</f>
        <v>100</v>
      </c>
      <c r="X10" s="65"/>
      <c r="Y10" s="65"/>
      <c r="Z10" s="65"/>
      <c r="AA10" s="65"/>
      <c r="AB10" s="65"/>
      <c r="AC10" s="65"/>
      <c r="AD10" s="66">
        <f>データ!R6</f>
        <v>3780</v>
      </c>
      <c r="AE10" s="66"/>
      <c r="AF10" s="66"/>
      <c r="AG10" s="66"/>
      <c r="AH10" s="66"/>
      <c r="AI10" s="66"/>
      <c r="AJ10" s="66"/>
      <c r="AK10" s="2"/>
      <c r="AL10" s="66">
        <f>データ!V6</f>
        <v>5780</v>
      </c>
      <c r="AM10" s="66"/>
      <c r="AN10" s="66"/>
      <c r="AO10" s="66"/>
      <c r="AP10" s="66"/>
      <c r="AQ10" s="66"/>
      <c r="AR10" s="66"/>
      <c r="AS10" s="66"/>
      <c r="AT10" s="65">
        <f>データ!W6</f>
        <v>1.93</v>
      </c>
      <c r="AU10" s="65"/>
      <c r="AV10" s="65"/>
      <c r="AW10" s="65"/>
      <c r="AX10" s="65"/>
      <c r="AY10" s="65"/>
      <c r="AZ10" s="65"/>
      <c r="BA10" s="65"/>
      <c r="BB10" s="65">
        <f>データ!X6</f>
        <v>2994.82</v>
      </c>
      <c r="BC10" s="65"/>
      <c r="BD10" s="65"/>
      <c r="BE10" s="65"/>
      <c r="BF10" s="65"/>
      <c r="BG10" s="65"/>
      <c r="BH10" s="65"/>
      <c r="BI10" s="65"/>
      <c r="BJ10" s="2"/>
      <c r="BK10" s="2"/>
      <c r="BL10" s="67" t="s">
        <v>22</v>
      </c>
      <c r="BM10" s="6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1" t="s">
        <v>26</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125</v>
      </c>
      <c r="BM16" s="48"/>
      <c r="BN16" s="48"/>
      <c r="BO16" s="48"/>
      <c r="BP16" s="48"/>
      <c r="BQ16" s="48"/>
      <c r="BR16" s="48"/>
      <c r="BS16" s="48"/>
      <c r="BT16" s="48"/>
      <c r="BU16" s="48"/>
      <c r="BV16" s="48"/>
      <c r="BW16" s="48"/>
      <c r="BX16" s="48"/>
      <c r="BY16" s="48"/>
      <c r="BZ16" s="49"/>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x14ac:dyDescent="0.15">
      <c r="A34" s="2"/>
      <c r="B34" s="16"/>
      <c r="C34" s="53" t="s">
        <v>27</v>
      </c>
      <c r="D34" s="53"/>
      <c r="E34" s="53"/>
      <c r="F34" s="53"/>
      <c r="G34" s="53"/>
      <c r="H34" s="53"/>
      <c r="I34" s="53"/>
      <c r="J34" s="53"/>
      <c r="K34" s="53"/>
      <c r="L34" s="53"/>
      <c r="M34" s="53"/>
      <c r="N34" s="53"/>
      <c r="O34" s="53"/>
      <c r="P34" s="53"/>
      <c r="Q34" s="19"/>
      <c r="R34" s="53" t="s">
        <v>28</v>
      </c>
      <c r="S34" s="53"/>
      <c r="T34" s="53"/>
      <c r="U34" s="53"/>
      <c r="V34" s="53"/>
      <c r="W34" s="53"/>
      <c r="X34" s="53"/>
      <c r="Y34" s="53"/>
      <c r="Z34" s="53"/>
      <c r="AA34" s="53"/>
      <c r="AB34" s="53"/>
      <c r="AC34" s="53"/>
      <c r="AD34" s="53"/>
      <c r="AE34" s="53"/>
      <c r="AF34" s="19"/>
      <c r="AG34" s="53" t="s">
        <v>29</v>
      </c>
      <c r="AH34" s="53"/>
      <c r="AI34" s="53"/>
      <c r="AJ34" s="53"/>
      <c r="AK34" s="53"/>
      <c r="AL34" s="53"/>
      <c r="AM34" s="53"/>
      <c r="AN34" s="53"/>
      <c r="AO34" s="53"/>
      <c r="AP34" s="53"/>
      <c r="AQ34" s="53"/>
      <c r="AR34" s="53"/>
      <c r="AS34" s="53"/>
      <c r="AT34" s="53"/>
      <c r="AU34" s="19"/>
      <c r="AV34" s="53" t="s">
        <v>30</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31</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123</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32</v>
      </c>
      <c r="D56" s="53"/>
      <c r="E56" s="53"/>
      <c r="F56" s="53"/>
      <c r="G56" s="53"/>
      <c r="H56" s="53"/>
      <c r="I56" s="53"/>
      <c r="J56" s="53"/>
      <c r="K56" s="53"/>
      <c r="L56" s="53"/>
      <c r="M56" s="53"/>
      <c r="N56" s="53"/>
      <c r="O56" s="53"/>
      <c r="P56" s="53"/>
      <c r="Q56" s="19"/>
      <c r="R56" s="53" t="s">
        <v>33</v>
      </c>
      <c r="S56" s="53"/>
      <c r="T56" s="53"/>
      <c r="U56" s="53"/>
      <c r="V56" s="53"/>
      <c r="W56" s="53"/>
      <c r="X56" s="53"/>
      <c r="Y56" s="53"/>
      <c r="Z56" s="53"/>
      <c r="AA56" s="53"/>
      <c r="AB56" s="53"/>
      <c r="AC56" s="53"/>
      <c r="AD56" s="53"/>
      <c r="AE56" s="53"/>
      <c r="AF56" s="19"/>
      <c r="AG56" s="53" t="s">
        <v>34</v>
      </c>
      <c r="AH56" s="53"/>
      <c r="AI56" s="53"/>
      <c r="AJ56" s="53"/>
      <c r="AK56" s="53"/>
      <c r="AL56" s="53"/>
      <c r="AM56" s="53"/>
      <c r="AN56" s="53"/>
      <c r="AO56" s="53"/>
      <c r="AP56" s="53"/>
      <c r="AQ56" s="53"/>
      <c r="AR56" s="53"/>
      <c r="AS56" s="53"/>
      <c r="AT56" s="53"/>
      <c r="AU56" s="19"/>
      <c r="AV56" s="53" t="s">
        <v>35</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36</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37</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124</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38</v>
      </c>
      <c r="D79" s="53"/>
      <c r="E79" s="53"/>
      <c r="F79" s="53"/>
      <c r="G79" s="53"/>
      <c r="H79" s="53"/>
      <c r="I79" s="53"/>
      <c r="J79" s="53"/>
      <c r="K79" s="53"/>
      <c r="L79" s="53"/>
      <c r="M79" s="53"/>
      <c r="N79" s="53"/>
      <c r="O79" s="53"/>
      <c r="P79" s="53"/>
      <c r="Q79" s="53"/>
      <c r="R79" s="53"/>
      <c r="S79" s="53"/>
      <c r="T79" s="53"/>
      <c r="U79" s="19"/>
      <c r="V79" s="19"/>
      <c r="W79" s="53" t="s">
        <v>39</v>
      </c>
      <c r="X79" s="53"/>
      <c r="Y79" s="53"/>
      <c r="Z79" s="53"/>
      <c r="AA79" s="53"/>
      <c r="AB79" s="53"/>
      <c r="AC79" s="53"/>
      <c r="AD79" s="53"/>
      <c r="AE79" s="53"/>
      <c r="AF79" s="53"/>
      <c r="AG79" s="53"/>
      <c r="AH79" s="53"/>
      <c r="AI79" s="53"/>
      <c r="AJ79" s="53"/>
      <c r="AK79" s="53"/>
      <c r="AL79" s="53"/>
      <c r="AM79" s="53"/>
      <c r="AN79" s="53"/>
      <c r="AO79" s="19"/>
      <c r="AP79" s="19"/>
      <c r="AQ79" s="53" t="s">
        <v>40</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41</v>
      </c>
    </row>
    <row r="84" spans="1:78" x14ac:dyDescent="0.15">
      <c r="C84" s="2" t="s">
        <v>42</v>
      </c>
    </row>
    <row r="85" spans="1:78" hidden="1" x14ac:dyDescent="0.15">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x14ac:dyDescent="0.15">
      <c r="B86" s="25"/>
      <c r="C86" s="25"/>
      <c r="D86" s="25"/>
      <c r="E86" s="25" t="str">
        <f>データ!AI6</f>
        <v/>
      </c>
      <c r="F86" s="25" t="s">
        <v>55</v>
      </c>
      <c r="G86" s="25" t="s">
        <v>55</v>
      </c>
      <c r="H86" s="25" t="str">
        <f>データ!BP6</f>
        <v>【707.33】</v>
      </c>
      <c r="I86" s="25" t="str">
        <f>データ!CA6</f>
        <v>【101.26】</v>
      </c>
      <c r="J86" s="25" t="str">
        <f>データ!CL6</f>
        <v>【136.39】</v>
      </c>
      <c r="K86" s="25" t="str">
        <f>データ!CW6</f>
        <v>【60.13】</v>
      </c>
      <c r="L86" s="25" t="str">
        <f>データ!DH6</f>
        <v>【95.06】</v>
      </c>
      <c r="M86" s="25" t="s">
        <v>56</v>
      </c>
      <c r="N86" s="25" t="s">
        <v>56</v>
      </c>
      <c r="O86" s="25" t="str">
        <f>データ!EO6</f>
        <v>【0.23】</v>
      </c>
    </row>
  </sheetData>
  <sheetProtection algorithmName="SHA-512" hashValue="mlBF2PabGtFYlDU/xMSZ2EqfXX710E+i20XWBZxzsI+agBup+PZ4mz7abqBx1gV6YNGGNYerqTyVMhytqta5Eg==" saltValue="kaH7UheQi/RUkXBYnTKTnA==" spinCount="100000"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x14ac:dyDescent="0.15">
      <c r="A2" s="27" t="s">
        <v>58</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x14ac:dyDescent="0.15">
      <c r="A3" s="27" t="s">
        <v>59</v>
      </c>
      <c r="B3" s="28" t="s">
        <v>60</v>
      </c>
      <c r="C3" s="28" t="s">
        <v>61</v>
      </c>
      <c r="D3" s="28" t="s">
        <v>62</v>
      </c>
      <c r="E3" s="28" t="s">
        <v>63</v>
      </c>
      <c r="F3" s="28" t="s">
        <v>64</v>
      </c>
      <c r="G3" s="28" t="s">
        <v>65</v>
      </c>
      <c r="H3" s="76" t="s">
        <v>66</v>
      </c>
      <c r="I3" s="77"/>
      <c r="J3" s="77"/>
      <c r="K3" s="77"/>
      <c r="L3" s="77"/>
      <c r="M3" s="77"/>
      <c r="N3" s="77"/>
      <c r="O3" s="77"/>
      <c r="P3" s="77"/>
      <c r="Q3" s="77"/>
      <c r="R3" s="77"/>
      <c r="S3" s="77"/>
      <c r="T3" s="77"/>
      <c r="U3" s="77"/>
      <c r="V3" s="77"/>
      <c r="W3" s="77"/>
      <c r="X3" s="78"/>
      <c r="Y3" s="82" t="s">
        <v>67</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68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7" t="s">
        <v>69</v>
      </c>
      <c r="B4" s="29"/>
      <c r="C4" s="29"/>
      <c r="D4" s="29"/>
      <c r="E4" s="29"/>
      <c r="F4" s="29"/>
      <c r="G4" s="29"/>
      <c r="H4" s="79"/>
      <c r="I4" s="80"/>
      <c r="J4" s="80"/>
      <c r="K4" s="80"/>
      <c r="L4" s="80"/>
      <c r="M4" s="80"/>
      <c r="N4" s="80"/>
      <c r="O4" s="80"/>
      <c r="P4" s="80"/>
      <c r="Q4" s="80"/>
      <c r="R4" s="80"/>
      <c r="S4" s="80"/>
      <c r="T4" s="80"/>
      <c r="U4" s="80"/>
      <c r="V4" s="80"/>
      <c r="W4" s="80"/>
      <c r="X4" s="81"/>
      <c r="Y4" s="75" t="s">
        <v>70</v>
      </c>
      <c r="Z4" s="75"/>
      <c r="AA4" s="75"/>
      <c r="AB4" s="75"/>
      <c r="AC4" s="75"/>
      <c r="AD4" s="75"/>
      <c r="AE4" s="75"/>
      <c r="AF4" s="75"/>
      <c r="AG4" s="75"/>
      <c r="AH4" s="75"/>
      <c r="AI4" s="75"/>
      <c r="AJ4" s="75" t="s">
        <v>71</v>
      </c>
      <c r="AK4" s="75"/>
      <c r="AL4" s="75"/>
      <c r="AM4" s="75"/>
      <c r="AN4" s="75"/>
      <c r="AO4" s="75"/>
      <c r="AP4" s="75"/>
      <c r="AQ4" s="75"/>
      <c r="AR4" s="75"/>
      <c r="AS4" s="75"/>
      <c r="AT4" s="75"/>
      <c r="AU4" s="75" t="s">
        <v>72</v>
      </c>
      <c r="AV4" s="75"/>
      <c r="AW4" s="75"/>
      <c r="AX4" s="75"/>
      <c r="AY4" s="75"/>
      <c r="AZ4" s="75"/>
      <c r="BA4" s="75"/>
      <c r="BB4" s="75"/>
      <c r="BC4" s="75"/>
      <c r="BD4" s="75"/>
      <c r="BE4" s="75"/>
      <c r="BF4" s="75" t="s">
        <v>73</v>
      </c>
      <c r="BG4" s="75"/>
      <c r="BH4" s="75"/>
      <c r="BI4" s="75"/>
      <c r="BJ4" s="75"/>
      <c r="BK4" s="75"/>
      <c r="BL4" s="75"/>
      <c r="BM4" s="75"/>
      <c r="BN4" s="75"/>
      <c r="BO4" s="75"/>
      <c r="BP4" s="75"/>
      <c r="BQ4" s="75" t="s">
        <v>74</v>
      </c>
      <c r="BR4" s="75"/>
      <c r="BS4" s="75"/>
      <c r="BT4" s="75"/>
      <c r="BU4" s="75"/>
      <c r="BV4" s="75"/>
      <c r="BW4" s="75"/>
      <c r="BX4" s="75"/>
      <c r="BY4" s="75"/>
      <c r="BZ4" s="75"/>
      <c r="CA4" s="75"/>
      <c r="CB4" s="75" t="s">
        <v>75</v>
      </c>
      <c r="CC4" s="75"/>
      <c r="CD4" s="75"/>
      <c r="CE4" s="75"/>
      <c r="CF4" s="75"/>
      <c r="CG4" s="75"/>
      <c r="CH4" s="75"/>
      <c r="CI4" s="75"/>
      <c r="CJ4" s="75"/>
      <c r="CK4" s="75"/>
      <c r="CL4" s="75"/>
      <c r="CM4" s="75" t="s">
        <v>76</v>
      </c>
      <c r="CN4" s="75"/>
      <c r="CO4" s="75"/>
      <c r="CP4" s="75"/>
      <c r="CQ4" s="75"/>
      <c r="CR4" s="75"/>
      <c r="CS4" s="75"/>
      <c r="CT4" s="75"/>
      <c r="CU4" s="75"/>
      <c r="CV4" s="75"/>
      <c r="CW4" s="75"/>
      <c r="CX4" s="75" t="s">
        <v>77</v>
      </c>
      <c r="CY4" s="75"/>
      <c r="CZ4" s="75"/>
      <c r="DA4" s="75"/>
      <c r="DB4" s="75"/>
      <c r="DC4" s="75"/>
      <c r="DD4" s="75"/>
      <c r="DE4" s="75"/>
      <c r="DF4" s="75"/>
      <c r="DG4" s="75"/>
      <c r="DH4" s="75"/>
      <c r="DI4" s="75" t="s">
        <v>78</v>
      </c>
      <c r="DJ4" s="75"/>
      <c r="DK4" s="75"/>
      <c r="DL4" s="75"/>
      <c r="DM4" s="75"/>
      <c r="DN4" s="75"/>
      <c r="DO4" s="75"/>
      <c r="DP4" s="75"/>
      <c r="DQ4" s="75"/>
      <c r="DR4" s="75"/>
      <c r="DS4" s="75"/>
      <c r="DT4" s="75" t="s">
        <v>79</v>
      </c>
      <c r="DU4" s="75"/>
      <c r="DV4" s="75"/>
      <c r="DW4" s="75"/>
      <c r="DX4" s="75"/>
      <c r="DY4" s="75"/>
      <c r="DZ4" s="75"/>
      <c r="EA4" s="75"/>
      <c r="EB4" s="75"/>
      <c r="EC4" s="75"/>
      <c r="ED4" s="75"/>
      <c r="EE4" s="75" t="s">
        <v>80</v>
      </c>
      <c r="EF4" s="75"/>
      <c r="EG4" s="75"/>
      <c r="EH4" s="75"/>
      <c r="EI4" s="75"/>
      <c r="EJ4" s="75"/>
      <c r="EK4" s="75"/>
      <c r="EL4" s="75"/>
      <c r="EM4" s="75"/>
      <c r="EN4" s="75"/>
      <c r="EO4" s="75"/>
    </row>
    <row r="5" spans="1:145" x14ac:dyDescent="0.15">
      <c r="A5" s="27" t="s">
        <v>81</v>
      </c>
      <c r="B5" s="30"/>
      <c r="C5" s="30"/>
      <c r="D5" s="30"/>
      <c r="E5" s="30"/>
      <c r="F5" s="30"/>
      <c r="G5" s="30"/>
      <c r="H5" s="31" t="s">
        <v>82</v>
      </c>
      <c r="I5" s="31" t="s">
        <v>83</v>
      </c>
      <c r="J5" s="31" t="s">
        <v>84</v>
      </c>
      <c r="K5" s="31" t="s">
        <v>85</v>
      </c>
      <c r="L5" s="31" t="s">
        <v>86</v>
      </c>
      <c r="M5" s="31" t="s">
        <v>5</v>
      </c>
      <c r="N5" s="31" t="s">
        <v>87</v>
      </c>
      <c r="O5" s="31" t="s">
        <v>88</v>
      </c>
      <c r="P5" s="31" t="s">
        <v>89</v>
      </c>
      <c r="Q5" s="31" t="s">
        <v>90</v>
      </c>
      <c r="R5" s="31" t="s">
        <v>91</v>
      </c>
      <c r="S5" s="31" t="s">
        <v>92</v>
      </c>
      <c r="T5" s="31" t="s">
        <v>93</v>
      </c>
      <c r="U5" s="31" t="s">
        <v>94</v>
      </c>
      <c r="V5" s="31" t="s">
        <v>95</v>
      </c>
      <c r="W5" s="31" t="s">
        <v>96</v>
      </c>
      <c r="X5" s="31" t="s">
        <v>97</v>
      </c>
      <c r="Y5" s="31" t="s">
        <v>98</v>
      </c>
      <c r="Z5" s="31" t="s">
        <v>99</v>
      </c>
      <c r="AA5" s="31" t="s">
        <v>100</v>
      </c>
      <c r="AB5" s="31" t="s">
        <v>101</v>
      </c>
      <c r="AC5" s="31" t="s">
        <v>102</v>
      </c>
      <c r="AD5" s="31" t="s">
        <v>103</v>
      </c>
      <c r="AE5" s="31" t="s">
        <v>104</v>
      </c>
      <c r="AF5" s="31" t="s">
        <v>105</v>
      </c>
      <c r="AG5" s="31" t="s">
        <v>106</v>
      </c>
      <c r="AH5" s="31" t="s">
        <v>107</v>
      </c>
      <c r="AI5" s="31" t="s">
        <v>43</v>
      </c>
      <c r="AJ5" s="31" t="s">
        <v>98</v>
      </c>
      <c r="AK5" s="31" t="s">
        <v>99</v>
      </c>
      <c r="AL5" s="31" t="s">
        <v>100</v>
      </c>
      <c r="AM5" s="31" t="s">
        <v>101</v>
      </c>
      <c r="AN5" s="31" t="s">
        <v>102</v>
      </c>
      <c r="AO5" s="31" t="s">
        <v>103</v>
      </c>
      <c r="AP5" s="31" t="s">
        <v>104</v>
      </c>
      <c r="AQ5" s="31" t="s">
        <v>105</v>
      </c>
      <c r="AR5" s="31" t="s">
        <v>106</v>
      </c>
      <c r="AS5" s="31" t="s">
        <v>107</v>
      </c>
      <c r="AT5" s="31" t="s">
        <v>108</v>
      </c>
      <c r="AU5" s="31" t="s">
        <v>98</v>
      </c>
      <c r="AV5" s="31" t="s">
        <v>99</v>
      </c>
      <c r="AW5" s="31" t="s">
        <v>100</v>
      </c>
      <c r="AX5" s="31" t="s">
        <v>101</v>
      </c>
      <c r="AY5" s="31" t="s">
        <v>102</v>
      </c>
      <c r="AZ5" s="31" t="s">
        <v>103</v>
      </c>
      <c r="BA5" s="31" t="s">
        <v>104</v>
      </c>
      <c r="BB5" s="31" t="s">
        <v>105</v>
      </c>
      <c r="BC5" s="31" t="s">
        <v>106</v>
      </c>
      <c r="BD5" s="31" t="s">
        <v>107</v>
      </c>
      <c r="BE5" s="31" t="s">
        <v>108</v>
      </c>
      <c r="BF5" s="31" t="s">
        <v>98</v>
      </c>
      <c r="BG5" s="31" t="s">
        <v>99</v>
      </c>
      <c r="BH5" s="31" t="s">
        <v>100</v>
      </c>
      <c r="BI5" s="31" t="s">
        <v>101</v>
      </c>
      <c r="BJ5" s="31" t="s">
        <v>102</v>
      </c>
      <c r="BK5" s="31" t="s">
        <v>103</v>
      </c>
      <c r="BL5" s="31" t="s">
        <v>104</v>
      </c>
      <c r="BM5" s="31" t="s">
        <v>105</v>
      </c>
      <c r="BN5" s="31" t="s">
        <v>106</v>
      </c>
      <c r="BO5" s="31" t="s">
        <v>107</v>
      </c>
      <c r="BP5" s="31" t="s">
        <v>108</v>
      </c>
      <c r="BQ5" s="31" t="s">
        <v>98</v>
      </c>
      <c r="BR5" s="31" t="s">
        <v>99</v>
      </c>
      <c r="BS5" s="31" t="s">
        <v>100</v>
      </c>
      <c r="BT5" s="31" t="s">
        <v>101</v>
      </c>
      <c r="BU5" s="31" t="s">
        <v>102</v>
      </c>
      <c r="BV5" s="31" t="s">
        <v>103</v>
      </c>
      <c r="BW5" s="31" t="s">
        <v>104</v>
      </c>
      <c r="BX5" s="31" t="s">
        <v>105</v>
      </c>
      <c r="BY5" s="31" t="s">
        <v>106</v>
      </c>
      <c r="BZ5" s="31" t="s">
        <v>107</v>
      </c>
      <c r="CA5" s="31" t="s">
        <v>108</v>
      </c>
      <c r="CB5" s="31" t="s">
        <v>98</v>
      </c>
      <c r="CC5" s="31" t="s">
        <v>99</v>
      </c>
      <c r="CD5" s="31" t="s">
        <v>100</v>
      </c>
      <c r="CE5" s="31" t="s">
        <v>101</v>
      </c>
      <c r="CF5" s="31" t="s">
        <v>102</v>
      </c>
      <c r="CG5" s="31" t="s">
        <v>103</v>
      </c>
      <c r="CH5" s="31" t="s">
        <v>104</v>
      </c>
      <c r="CI5" s="31" t="s">
        <v>105</v>
      </c>
      <c r="CJ5" s="31" t="s">
        <v>106</v>
      </c>
      <c r="CK5" s="31" t="s">
        <v>107</v>
      </c>
      <c r="CL5" s="31" t="s">
        <v>108</v>
      </c>
      <c r="CM5" s="31" t="s">
        <v>98</v>
      </c>
      <c r="CN5" s="31" t="s">
        <v>99</v>
      </c>
      <c r="CO5" s="31" t="s">
        <v>100</v>
      </c>
      <c r="CP5" s="31" t="s">
        <v>101</v>
      </c>
      <c r="CQ5" s="31" t="s">
        <v>102</v>
      </c>
      <c r="CR5" s="31" t="s">
        <v>103</v>
      </c>
      <c r="CS5" s="31" t="s">
        <v>104</v>
      </c>
      <c r="CT5" s="31" t="s">
        <v>105</v>
      </c>
      <c r="CU5" s="31" t="s">
        <v>106</v>
      </c>
      <c r="CV5" s="31" t="s">
        <v>107</v>
      </c>
      <c r="CW5" s="31" t="s">
        <v>108</v>
      </c>
      <c r="CX5" s="31" t="s">
        <v>98</v>
      </c>
      <c r="CY5" s="31" t="s">
        <v>99</v>
      </c>
      <c r="CZ5" s="31" t="s">
        <v>100</v>
      </c>
      <c r="DA5" s="31" t="s">
        <v>101</v>
      </c>
      <c r="DB5" s="31" t="s">
        <v>102</v>
      </c>
      <c r="DC5" s="31" t="s">
        <v>103</v>
      </c>
      <c r="DD5" s="31" t="s">
        <v>104</v>
      </c>
      <c r="DE5" s="31" t="s">
        <v>105</v>
      </c>
      <c r="DF5" s="31" t="s">
        <v>106</v>
      </c>
      <c r="DG5" s="31" t="s">
        <v>107</v>
      </c>
      <c r="DH5" s="31" t="s">
        <v>108</v>
      </c>
      <c r="DI5" s="31" t="s">
        <v>98</v>
      </c>
      <c r="DJ5" s="31" t="s">
        <v>99</v>
      </c>
      <c r="DK5" s="31" t="s">
        <v>100</v>
      </c>
      <c r="DL5" s="31" t="s">
        <v>101</v>
      </c>
      <c r="DM5" s="31" t="s">
        <v>102</v>
      </c>
      <c r="DN5" s="31" t="s">
        <v>103</v>
      </c>
      <c r="DO5" s="31" t="s">
        <v>104</v>
      </c>
      <c r="DP5" s="31" t="s">
        <v>105</v>
      </c>
      <c r="DQ5" s="31" t="s">
        <v>106</v>
      </c>
      <c r="DR5" s="31" t="s">
        <v>107</v>
      </c>
      <c r="DS5" s="31" t="s">
        <v>108</v>
      </c>
      <c r="DT5" s="31" t="s">
        <v>98</v>
      </c>
      <c r="DU5" s="31" t="s">
        <v>99</v>
      </c>
      <c r="DV5" s="31" t="s">
        <v>100</v>
      </c>
      <c r="DW5" s="31" t="s">
        <v>101</v>
      </c>
      <c r="DX5" s="31" t="s">
        <v>102</v>
      </c>
      <c r="DY5" s="31" t="s">
        <v>103</v>
      </c>
      <c r="DZ5" s="31" t="s">
        <v>104</v>
      </c>
      <c r="EA5" s="31" t="s">
        <v>105</v>
      </c>
      <c r="EB5" s="31" t="s">
        <v>106</v>
      </c>
      <c r="EC5" s="31" t="s">
        <v>107</v>
      </c>
      <c r="ED5" s="31" t="s">
        <v>108</v>
      </c>
      <c r="EE5" s="31" t="s">
        <v>98</v>
      </c>
      <c r="EF5" s="31" t="s">
        <v>99</v>
      </c>
      <c r="EG5" s="31" t="s">
        <v>100</v>
      </c>
      <c r="EH5" s="31" t="s">
        <v>101</v>
      </c>
      <c r="EI5" s="31" t="s">
        <v>102</v>
      </c>
      <c r="EJ5" s="31" t="s">
        <v>103</v>
      </c>
      <c r="EK5" s="31" t="s">
        <v>104</v>
      </c>
      <c r="EL5" s="31" t="s">
        <v>105</v>
      </c>
      <c r="EM5" s="31" t="s">
        <v>106</v>
      </c>
      <c r="EN5" s="31" t="s">
        <v>107</v>
      </c>
      <c r="EO5" s="31" t="s">
        <v>108</v>
      </c>
    </row>
    <row r="6" spans="1:145" s="35" customFormat="1" x14ac:dyDescent="0.15">
      <c r="A6" s="27" t="s">
        <v>109</v>
      </c>
      <c r="B6" s="32">
        <f>B7</f>
        <v>2017</v>
      </c>
      <c r="C6" s="32">
        <f t="shared" ref="C6:X6" si="3">C7</f>
        <v>413461</v>
      </c>
      <c r="D6" s="32">
        <f t="shared" si="3"/>
        <v>47</v>
      </c>
      <c r="E6" s="32">
        <f t="shared" si="3"/>
        <v>17</v>
      </c>
      <c r="F6" s="32">
        <f t="shared" si="3"/>
        <v>1</v>
      </c>
      <c r="G6" s="32">
        <f t="shared" si="3"/>
        <v>0</v>
      </c>
      <c r="H6" s="32" t="str">
        <f t="shared" si="3"/>
        <v>佐賀県　みやき町</v>
      </c>
      <c r="I6" s="32" t="str">
        <f t="shared" si="3"/>
        <v>法非適用</v>
      </c>
      <c r="J6" s="32" t="str">
        <f t="shared" si="3"/>
        <v>下水道事業</v>
      </c>
      <c r="K6" s="32" t="str">
        <f t="shared" si="3"/>
        <v>公共下水道</v>
      </c>
      <c r="L6" s="32" t="str">
        <f t="shared" si="3"/>
        <v>Cc3</v>
      </c>
      <c r="M6" s="32" t="str">
        <f t="shared" si="3"/>
        <v>非設置</v>
      </c>
      <c r="N6" s="33" t="str">
        <f t="shared" si="3"/>
        <v>-</v>
      </c>
      <c r="O6" s="33" t="str">
        <f t="shared" si="3"/>
        <v>該当数値なし</v>
      </c>
      <c r="P6" s="33">
        <f t="shared" si="3"/>
        <v>22.77</v>
      </c>
      <c r="Q6" s="33">
        <f t="shared" si="3"/>
        <v>100</v>
      </c>
      <c r="R6" s="33">
        <f t="shared" si="3"/>
        <v>3780</v>
      </c>
      <c r="S6" s="33">
        <f t="shared" si="3"/>
        <v>25473</v>
      </c>
      <c r="T6" s="33">
        <f t="shared" si="3"/>
        <v>51.92</v>
      </c>
      <c r="U6" s="33">
        <f t="shared" si="3"/>
        <v>490.62</v>
      </c>
      <c r="V6" s="33">
        <f t="shared" si="3"/>
        <v>5780</v>
      </c>
      <c r="W6" s="33">
        <f t="shared" si="3"/>
        <v>1.93</v>
      </c>
      <c r="X6" s="33">
        <f t="shared" si="3"/>
        <v>2994.82</v>
      </c>
      <c r="Y6" s="34">
        <f>IF(Y7="",NA(),Y7)</f>
        <v>97.02</v>
      </c>
      <c r="Z6" s="34">
        <f t="shared" ref="Z6:AH6" si="4">IF(Z7="",NA(),Z7)</f>
        <v>90.99</v>
      </c>
      <c r="AA6" s="34">
        <f t="shared" si="4"/>
        <v>88.74</v>
      </c>
      <c r="AB6" s="34">
        <f t="shared" si="4"/>
        <v>80.67</v>
      </c>
      <c r="AC6" s="34">
        <f t="shared" si="4"/>
        <v>79.599999999999994</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4">
        <f>IF(BF7="",NA(),BF7)</f>
        <v>925.79</v>
      </c>
      <c r="BG6" s="34">
        <f t="shared" ref="BG6:BO6" si="7">IF(BG7="",NA(),BG7)</f>
        <v>1612.61</v>
      </c>
      <c r="BH6" s="34">
        <f t="shared" si="7"/>
        <v>2035.79</v>
      </c>
      <c r="BI6" s="34">
        <f t="shared" si="7"/>
        <v>1188.5</v>
      </c>
      <c r="BJ6" s="34">
        <f t="shared" si="7"/>
        <v>1216.56</v>
      </c>
      <c r="BK6" s="34">
        <f t="shared" si="7"/>
        <v>1506.51</v>
      </c>
      <c r="BL6" s="34">
        <f t="shared" si="7"/>
        <v>1315.67</v>
      </c>
      <c r="BM6" s="34">
        <f t="shared" si="7"/>
        <v>1240.1600000000001</v>
      </c>
      <c r="BN6" s="34">
        <f t="shared" si="7"/>
        <v>1193.49</v>
      </c>
      <c r="BO6" s="34">
        <f t="shared" si="7"/>
        <v>876.19</v>
      </c>
      <c r="BP6" s="33" t="str">
        <f>IF(BP7="","",IF(BP7="-","【-】","【"&amp;SUBSTITUTE(TEXT(BP7,"#,##0.00"),"-","△")&amp;"】"))</f>
        <v>【707.33】</v>
      </c>
      <c r="BQ6" s="34">
        <f>IF(BQ7="",NA(),BQ7)</f>
        <v>84.16</v>
      </c>
      <c r="BR6" s="34">
        <f t="shared" ref="BR6:BZ6" si="8">IF(BR7="",NA(),BR7)</f>
        <v>61.21</v>
      </c>
      <c r="BS6" s="34">
        <f t="shared" si="8"/>
        <v>57.54</v>
      </c>
      <c r="BT6" s="34">
        <f t="shared" si="8"/>
        <v>80.319999999999993</v>
      </c>
      <c r="BU6" s="34">
        <f t="shared" si="8"/>
        <v>83.6</v>
      </c>
      <c r="BV6" s="34">
        <f t="shared" si="8"/>
        <v>57.33</v>
      </c>
      <c r="BW6" s="34">
        <f t="shared" si="8"/>
        <v>60.78</v>
      </c>
      <c r="BX6" s="34">
        <f t="shared" si="8"/>
        <v>60.17</v>
      </c>
      <c r="BY6" s="34">
        <f t="shared" si="8"/>
        <v>65.569999999999993</v>
      </c>
      <c r="BZ6" s="34">
        <f t="shared" si="8"/>
        <v>75.7</v>
      </c>
      <c r="CA6" s="33" t="str">
        <f>IF(CA7="","",IF(CA7="-","【-】","【"&amp;SUBSTITUTE(TEXT(CA7,"#,##0.00"),"-","△")&amp;"】"))</f>
        <v>【101.26】</v>
      </c>
      <c r="CB6" s="34">
        <f>IF(CB7="",NA(),CB7)</f>
        <v>182.03</v>
      </c>
      <c r="CC6" s="34">
        <f t="shared" ref="CC6:CK6" si="9">IF(CC7="",NA(),CC7)</f>
        <v>266</v>
      </c>
      <c r="CD6" s="34">
        <f t="shared" si="9"/>
        <v>283.19</v>
      </c>
      <c r="CE6" s="34">
        <f t="shared" si="9"/>
        <v>204.71</v>
      </c>
      <c r="CF6" s="34">
        <f t="shared" si="9"/>
        <v>207.04</v>
      </c>
      <c r="CG6" s="34">
        <f t="shared" si="9"/>
        <v>284.52999999999997</v>
      </c>
      <c r="CH6" s="34">
        <f t="shared" si="9"/>
        <v>276.26</v>
      </c>
      <c r="CI6" s="34">
        <f t="shared" si="9"/>
        <v>281.52999999999997</v>
      </c>
      <c r="CJ6" s="34">
        <f t="shared" si="9"/>
        <v>263.04000000000002</v>
      </c>
      <c r="CK6" s="34">
        <f t="shared" si="9"/>
        <v>230.04</v>
      </c>
      <c r="CL6" s="33" t="str">
        <f>IF(CL7="","",IF(CL7="-","【-】","【"&amp;SUBSTITUTE(TEXT(CL7,"#,##0.00"),"-","△")&amp;"】"))</f>
        <v>【136.39】</v>
      </c>
      <c r="CM6" s="34">
        <f>IF(CM7="",NA(),CM7)</f>
        <v>28.56</v>
      </c>
      <c r="CN6" s="34">
        <f t="shared" ref="CN6:CV6" si="10">IF(CN7="",NA(),CN7)</f>
        <v>31.13</v>
      </c>
      <c r="CO6" s="34">
        <f t="shared" si="10"/>
        <v>33.22</v>
      </c>
      <c r="CP6" s="34">
        <f t="shared" si="10"/>
        <v>35</v>
      </c>
      <c r="CQ6" s="34">
        <f t="shared" si="10"/>
        <v>35.81</v>
      </c>
      <c r="CR6" s="34">
        <f t="shared" si="10"/>
        <v>39.92</v>
      </c>
      <c r="CS6" s="34">
        <f t="shared" si="10"/>
        <v>41.63</v>
      </c>
      <c r="CT6" s="34">
        <f t="shared" si="10"/>
        <v>44.89</v>
      </c>
      <c r="CU6" s="34">
        <f t="shared" si="10"/>
        <v>40.75</v>
      </c>
      <c r="CV6" s="34">
        <f t="shared" si="10"/>
        <v>42.4</v>
      </c>
      <c r="CW6" s="33" t="str">
        <f>IF(CW7="","",IF(CW7="-","【-】","【"&amp;SUBSTITUTE(TEXT(CW7,"#,##0.00"),"-","△")&amp;"】"))</f>
        <v>【60.13】</v>
      </c>
      <c r="CX6" s="34">
        <f>IF(CX7="",NA(),CX7)</f>
        <v>67.72</v>
      </c>
      <c r="CY6" s="34">
        <f t="shared" ref="CY6:DG6" si="11">IF(CY7="",NA(),CY7)</f>
        <v>67.989999999999995</v>
      </c>
      <c r="CZ6" s="34">
        <f t="shared" si="11"/>
        <v>72.099999999999994</v>
      </c>
      <c r="DA6" s="34">
        <f t="shared" si="11"/>
        <v>73.27</v>
      </c>
      <c r="DB6" s="34">
        <f t="shared" si="11"/>
        <v>74.650000000000006</v>
      </c>
      <c r="DC6" s="34">
        <f t="shared" si="11"/>
        <v>65.86</v>
      </c>
      <c r="DD6" s="34">
        <f t="shared" si="11"/>
        <v>66.33</v>
      </c>
      <c r="DE6" s="34">
        <f t="shared" si="11"/>
        <v>64.89</v>
      </c>
      <c r="DF6" s="34">
        <f t="shared" si="11"/>
        <v>64.97</v>
      </c>
      <c r="DG6" s="34">
        <f t="shared" si="11"/>
        <v>65.77</v>
      </c>
      <c r="DH6" s="33" t="str">
        <f>IF(DH7="","",IF(DH7="-","【-】","【"&amp;SUBSTITUTE(TEXT(DH7,"#,##0.00"),"-","△")&amp;"】"))</f>
        <v>【95.06】</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3">
        <f>IF(EE7="",NA(),EE7)</f>
        <v>0</v>
      </c>
      <c r="EF6" s="33">
        <f t="shared" ref="EF6:EN6" si="14">IF(EF7="",NA(),EF7)</f>
        <v>0</v>
      </c>
      <c r="EG6" s="33">
        <f t="shared" si="14"/>
        <v>0</v>
      </c>
      <c r="EH6" s="33">
        <f t="shared" si="14"/>
        <v>0</v>
      </c>
      <c r="EI6" s="33">
        <f t="shared" si="14"/>
        <v>0</v>
      </c>
      <c r="EJ6" s="34">
        <f t="shared" si="14"/>
        <v>0.19</v>
      </c>
      <c r="EK6" s="34">
        <f t="shared" si="14"/>
        <v>0.16</v>
      </c>
      <c r="EL6" s="34">
        <f t="shared" si="14"/>
        <v>0.33</v>
      </c>
      <c r="EM6" s="34">
        <f t="shared" si="14"/>
        <v>0.21</v>
      </c>
      <c r="EN6" s="34">
        <f t="shared" si="14"/>
        <v>0.15</v>
      </c>
      <c r="EO6" s="33" t="str">
        <f>IF(EO7="","",IF(EO7="-","【-】","【"&amp;SUBSTITUTE(TEXT(EO7,"#,##0.00"),"-","△")&amp;"】"))</f>
        <v>【0.23】</v>
      </c>
    </row>
    <row r="7" spans="1:145" s="35" customFormat="1" x14ac:dyDescent="0.15">
      <c r="A7" s="27"/>
      <c r="B7" s="36">
        <v>2017</v>
      </c>
      <c r="C7" s="36">
        <v>413461</v>
      </c>
      <c r="D7" s="36">
        <v>47</v>
      </c>
      <c r="E7" s="36">
        <v>17</v>
      </c>
      <c r="F7" s="36">
        <v>1</v>
      </c>
      <c r="G7" s="36">
        <v>0</v>
      </c>
      <c r="H7" s="36" t="s">
        <v>110</v>
      </c>
      <c r="I7" s="36" t="s">
        <v>111</v>
      </c>
      <c r="J7" s="36" t="s">
        <v>112</v>
      </c>
      <c r="K7" s="36" t="s">
        <v>113</v>
      </c>
      <c r="L7" s="36" t="s">
        <v>114</v>
      </c>
      <c r="M7" s="36" t="s">
        <v>115</v>
      </c>
      <c r="N7" s="37" t="s">
        <v>116</v>
      </c>
      <c r="O7" s="37" t="s">
        <v>117</v>
      </c>
      <c r="P7" s="37">
        <v>22.77</v>
      </c>
      <c r="Q7" s="37">
        <v>100</v>
      </c>
      <c r="R7" s="37">
        <v>3780</v>
      </c>
      <c r="S7" s="37">
        <v>25473</v>
      </c>
      <c r="T7" s="37">
        <v>51.92</v>
      </c>
      <c r="U7" s="37">
        <v>490.62</v>
      </c>
      <c r="V7" s="37">
        <v>5780</v>
      </c>
      <c r="W7" s="37">
        <v>1.93</v>
      </c>
      <c r="X7" s="37">
        <v>2994.82</v>
      </c>
      <c r="Y7" s="37">
        <v>97.02</v>
      </c>
      <c r="Z7" s="37">
        <v>90.99</v>
      </c>
      <c r="AA7" s="37">
        <v>88.74</v>
      </c>
      <c r="AB7" s="37">
        <v>80.67</v>
      </c>
      <c r="AC7" s="37">
        <v>79.599999999999994</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v>925.79</v>
      </c>
      <c r="BG7" s="37">
        <v>1612.61</v>
      </c>
      <c r="BH7" s="37">
        <v>2035.79</v>
      </c>
      <c r="BI7" s="37">
        <v>1188.5</v>
      </c>
      <c r="BJ7" s="37">
        <v>1216.56</v>
      </c>
      <c r="BK7" s="37">
        <v>1506.51</v>
      </c>
      <c r="BL7" s="37">
        <v>1315.67</v>
      </c>
      <c r="BM7" s="37">
        <v>1240.1600000000001</v>
      </c>
      <c r="BN7" s="37">
        <v>1193.49</v>
      </c>
      <c r="BO7" s="37">
        <v>876.19</v>
      </c>
      <c r="BP7" s="37">
        <v>707.33</v>
      </c>
      <c r="BQ7" s="37">
        <v>84.16</v>
      </c>
      <c r="BR7" s="37">
        <v>61.21</v>
      </c>
      <c r="BS7" s="37">
        <v>57.54</v>
      </c>
      <c r="BT7" s="37">
        <v>80.319999999999993</v>
      </c>
      <c r="BU7" s="37">
        <v>83.6</v>
      </c>
      <c r="BV7" s="37">
        <v>57.33</v>
      </c>
      <c r="BW7" s="37">
        <v>60.78</v>
      </c>
      <c r="BX7" s="37">
        <v>60.17</v>
      </c>
      <c r="BY7" s="37">
        <v>65.569999999999993</v>
      </c>
      <c r="BZ7" s="37">
        <v>75.7</v>
      </c>
      <c r="CA7" s="37">
        <v>101.26</v>
      </c>
      <c r="CB7" s="37">
        <v>182.03</v>
      </c>
      <c r="CC7" s="37">
        <v>266</v>
      </c>
      <c r="CD7" s="37">
        <v>283.19</v>
      </c>
      <c r="CE7" s="37">
        <v>204.71</v>
      </c>
      <c r="CF7" s="37">
        <v>207.04</v>
      </c>
      <c r="CG7" s="37">
        <v>284.52999999999997</v>
      </c>
      <c r="CH7" s="37">
        <v>276.26</v>
      </c>
      <c r="CI7" s="37">
        <v>281.52999999999997</v>
      </c>
      <c r="CJ7" s="37">
        <v>263.04000000000002</v>
      </c>
      <c r="CK7" s="37">
        <v>230.04</v>
      </c>
      <c r="CL7" s="37">
        <v>136.38999999999999</v>
      </c>
      <c r="CM7" s="37">
        <v>28.56</v>
      </c>
      <c r="CN7" s="37">
        <v>31.13</v>
      </c>
      <c r="CO7" s="37">
        <v>33.22</v>
      </c>
      <c r="CP7" s="37">
        <v>35</v>
      </c>
      <c r="CQ7" s="37">
        <v>35.81</v>
      </c>
      <c r="CR7" s="37">
        <v>39.92</v>
      </c>
      <c r="CS7" s="37">
        <v>41.63</v>
      </c>
      <c r="CT7" s="37">
        <v>44.89</v>
      </c>
      <c r="CU7" s="37">
        <v>40.75</v>
      </c>
      <c r="CV7" s="37">
        <v>42.4</v>
      </c>
      <c r="CW7" s="37">
        <v>60.13</v>
      </c>
      <c r="CX7" s="37">
        <v>67.72</v>
      </c>
      <c r="CY7" s="37">
        <v>67.989999999999995</v>
      </c>
      <c r="CZ7" s="37">
        <v>72.099999999999994</v>
      </c>
      <c r="DA7" s="37">
        <v>73.27</v>
      </c>
      <c r="DB7" s="37">
        <v>74.650000000000006</v>
      </c>
      <c r="DC7" s="37">
        <v>65.86</v>
      </c>
      <c r="DD7" s="37">
        <v>66.33</v>
      </c>
      <c r="DE7" s="37">
        <v>64.89</v>
      </c>
      <c r="DF7" s="37">
        <v>64.97</v>
      </c>
      <c r="DG7" s="37">
        <v>65.77</v>
      </c>
      <c r="DH7" s="37">
        <v>95.06</v>
      </c>
      <c r="DI7" s="37"/>
      <c r="DJ7" s="37"/>
      <c r="DK7" s="37"/>
      <c r="DL7" s="37"/>
      <c r="DM7" s="37"/>
      <c r="DN7" s="37"/>
      <c r="DO7" s="37"/>
      <c r="DP7" s="37"/>
      <c r="DQ7" s="37"/>
      <c r="DR7" s="37"/>
      <c r="DS7" s="37"/>
      <c r="DT7" s="37"/>
      <c r="DU7" s="37"/>
      <c r="DV7" s="37"/>
      <c r="DW7" s="37"/>
      <c r="DX7" s="37"/>
      <c r="DY7" s="37"/>
      <c r="DZ7" s="37"/>
      <c r="EA7" s="37"/>
      <c r="EB7" s="37"/>
      <c r="EC7" s="37"/>
      <c r="ED7" s="37"/>
      <c r="EE7" s="37">
        <v>0</v>
      </c>
      <c r="EF7" s="37">
        <v>0</v>
      </c>
      <c r="EG7" s="37">
        <v>0</v>
      </c>
      <c r="EH7" s="37">
        <v>0</v>
      </c>
      <c r="EI7" s="37">
        <v>0</v>
      </c>
      <c r="EJ7" s="37">
        <v>0.19</v>
      </c>
      <c r="EK7" s="37">
        <v>0.16</v>
      </c>
      <c r="EL7" s="37">
        <v>0.33</v>
      </c>
      <c r="EM7" s="37">
        <v>0.21</v>
      </c>
      <c r="EN7" s="37">
        <v>0.15</v>
      </c>
      <c r="EO7" s="37">
        <v>0.23</v>
      </c>
    </row>
    <row r="8" spans="1:145" x14ac:dyDescent="0.15">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x14ac:dyDescent="0.15">
      <c r="A9" s="39"/>
      <c r="B9" s="39" t="s">
        <v>118</v>
      </c>
      <c r="C9" s="39" t="s">
        <v>119</v>
      </c>
      <c r="D9" s="39" t="s">
        <v>120</v>
      </c>
      <c r="E9" s="39" t="s">
        <v>121</v>
      </c>
      <c r="F9" s="39" t="s">
        <v>122</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x14ac:dyDescent="0.15">
      <c r="A10" s="39" t="s">
        <v>60</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2018-12-03T09:08:21Z</dcterms:created>
  <dcterms:modified xsi:type="dcterms:W3CDTF">2019-02-04T07:43:01Z</dcterms:modified>
  <cp:category/>
</cp:coreProperties>
</file>